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TOCK\"/>
    </mc:Choice>
  </mc:AlternateContent>
  <xr:revisionPtr revIDLastSave="0" documentId="13_ncr:1_{40D8D28D-C8F9-47CB-9EAF-405E61FFA3DD}" xr6:coauthVersionLast="45" xr6:coauthVersionMax="45" xr10:uidLastSave="{00000000-0000-0000-0000-000000000000}"/>
  <bookViews>
    <workbookView xWindow="-120" yWindow="-120" windowWidth="24240" windowHeight="13140" xr2:uid="{04E7D7CD-F652-4090-91C4-718BD2FFE70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8" i="1" l="1"/>
  <c r="K323" i="1"/>
  <c r="K324" i="1"/>
  <c r="K325" i="1"/>
  <c r="K326" i="1"/>
  <c r="K327" i="1"/>
  <c r="K328" i="1"/>
  <c r="K329" i="1"/>
  <c r="K330" i="1"/>
  <c r="K331" i="1"/>
  <c r="K332" i="1"/>
  <c r="K322" i="1"/>
  <c r="K731" i="1" l="1"/>
  <c r="K1137" i="1" l="1"/>
  <c r="K5" i="1" l="1"/>
  <c r="K29" i="1"/>
  <c r="K33" i="1"/>
  <c r="K36" i="1"/>
  <c r="K37" i="1"/>
  <c r="K38" i="1"/>
  <c r="K39" i="1"/>
  <c r="K40" i="1"/>
  <c r="K41" i="1"/>
  <c r="K42" i="1"/>
  <c r="K43" i="1"/>
  <c r="K44" i="1"/>
  <c r="K45" i="1"/>
  <c r="K46" i="1"/>
  <c r="K47" i="1"/>
  <c r="K30" i="1"/>
  <c r="K31" i="1"/>
  <c r="K32" i="1"/>
  <c r="K34" i="1"/>
  <c r="K35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45" i="1"/>
  <c r="K134" i="1"/>
  <c r="K135" i="1"/>
  <c r="K136" i="1"/>
  <c r="K137" i="1"/>
  <c r="K138" i="1"/>
  <c r="K139" i="1"/>
  <c r="K140" i="1"/>
  <c r="K141" i="1"/>
  <c r="K142" i="1"/>
  <c r="K143" i="1"/>
  <c r="K144" i="1"/>
  <c r="K146" i="1"/>
  <c r="K147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91" i="1"/>
  <c r="K192" i="1"/>
  <c r="K1501" i="1"/>
  <c r="K1496" i="1"/>
  <c r="K1497" i="1"/>
  <c r="K1498" i="1"/>
  <c r="K1499" i="1"/>
  <c r="K1500" i="1"/>
  <c r="K1502" i="1"/>
  <c r="K1503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80" i="1"/>
  <c r="K1710" i="1" l="1"/>
  <c r="K1703" i="1" l="1"/>
  <c r="K1704" i="1"/>
  <c r="K1705" i="1"/>
  <c r="K1706" i="1"/>
  <c r="K1707" i="1"/>
  <c r="K1708" i="1"/>
  <c r="K1702" i="1"/>
  <c r="K611" i="1"/>
  <c r="K1711" i="1"/>
  <c r="K1107" i="1"/>
  <c r="K1713" i="1" l="1"/>
  <c r="K1714" i="1"/>
  <c r="K1715" i="1"/>
  <c r="K1716" i="1"/>
  <c r="K1717" i="1"/>
  <c r="K1718" i="1"/>
  <c r="K1719" i="1"/>
  <c r="K1720" i="1"/>
  <c r="K1721" i="1"/>
  <c r="K1722" i="1"/>
  <c r="K1712" i="1"/>
  <c r="K1625" i="1" l="1"/>
  <c r="K1626" i="1"/>
  <c r="K1627" i="1"/>
  <c r="K1628" i="1"/>
  <c r="K1629" i="1"/>
  <c r="K1630" i="1"/>
  <c r="K1631" i="1"/>
  <c r="K1632" i="1"/>
  <c r="K1633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560" i="1" l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59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15" i="1"/>
  <c r="K1516" i="1"/>
  <c r="K1517" i="1"/>
  <c r="K1518" i="1"/>
  <c r="K1519" i="1"/>
  <c r="K1520" i="1"/>
  <c r="K1514" i="1"/>
  <c r="K1510" i="1"/>
  <c r="K1513" i="1"/>
  <c r="K1512" i="1"/>
  <c r="K1511" i="1"/>
  <c r="K1509" i="1"/>
  <c r="K1508" i="1"/>
  <c r="K1507" i="1"/>
  <c r="K1506" i="1"/>
  <c r="K1494" i="1" l="1"/>
  <c r="K1495" i="1"/>
  <c r="K1504" i="1"/>
  <c r="K1505" i="1"/>
  <c r="K1397" i="1"/>
  <c r="K1398" i="1"/>
  <c r="K1399" i="1"/>
  <c r="K1381" i="1"/>
  <c r="K1382" i="1"/>
  <c r="K1383" i="1"/>
  <c r="K1384" i="1"/>
  <c r="K1385" i="1"/>
  <c r="K1380" i="1"/>
  <c r="K1400" i="1"/>
  <c r="K1401" i="1"/>
  <c r="K1402" i="1"/>
  <c r="K1403" i="1"/>
  <c r="K1391" i="1"/>
  <c r="K1392" i="1"/>
  <c r="K1393" i="1"/>
  <c r="K1394" i="1"/>
  <c r="K1395" i="1"/>
  <c r="K1396" i="1"/>
  <c r="K1390" i="1"/>
  <c r="K1471" i="1"/>
  <c r="K1472" i="1"/>
  <c r="K1470" i="1"/>
  <c r="K1446" i="1" l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114" i="1"/>
  <c r="K1113" i="1"/>
  <c r="K1230" i="1"/>
  <c r="K1463" i="1"/>
  <c r="K562" i="1"/>
  <c r="K1388" i="1" l="1"/>
  <c r="K1637" i="1" l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636" i="1"/>
  <c r="K1634" i="1"/>
  <c r="K1466" i="1"/>
  <c r="K1460" i="1"/>
  <c r="K1459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27" i="1"/>
  <c r="K1365" i="1"/>
  <c r="K1364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25" i="1"/>
  <c r="K1324" i="1"/>
  <c r="K1311" i="1"/>
  <c r="K1258" i="1"/>
  <c r="K1259" i="1"/>
  <c r="K1260" i="1"/>
  <c r="K1261" i="1"/>
  <c r="K1262" i="1"/>
  <c r="K1263" i="1"/>
  <c r="K1264" i="1"/>
  <c r="K1265" i="1"/>
  <c r="K1266" i="1"/>
  <c r="K1267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26" i="1"/>
  <c r="K1227" i="1"/>
  <c r="K1228" i="1"/>
  <c r="K1229" i="1"/>
  <c r="K1225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174" i="1"/>
  <c r="K1166" i="1"/>
  <c r="K1135" i="1"/>
  <c r="K1111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064" i="1"/>
  <c r="K104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998" i="1"/>
  <c r="K997" i="1"/>
  <c r="K985" i="1"/>
  <c r="K986" i="1"/>
  <c r="K987" i="1"/>
  <c r="K988" i="1"/>
  <c r="K989" i="1"/>
  <c r="K990" i="1"/>
  <c r="K991" i="1"/>
  <c r="K992" i="1"/>
  <c r="K993" i="1"/>
  <c r="K994" i="1"/>
  <c r="K995" i="1"/>
  <c r="K984" i="1"/>
  <c r="K975" i="1"/>
  <c r="K98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00" i="1"/>
  <c r="K897" i="1" l="1"/>
  <c r="K896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42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09" i="1"/>
  <c r="K806" i="1"/>
  <c r="K803" i="1"/>
  <c r="K795" i="1"/>
  <c r="K794" i="1"/>
  <c r="K791" i="1"/>
  <c r="K790" i="1"/>
  <c r="K777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64" i="1"/>
  <c r="K760" i="1"/>
  <c r="K740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2" i="1"/>
  <c r="K658" i="1"/>
  <c r="K657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18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2" i="1"/>
  <c r="K613" i="1"/>
  <c r="K614" i="1"/>
  <c r="K615" i="1"/>
  <c r="K616" i="1"/>
  <c r="K589" i="1"/>
  <c r="K582" i="1"/>
  <c r="K569" i="1"/>
  <c r="K560" i="1"/>
  <c r="K555" i="1"/>
  <c r="K556" i="1"/>
  <c r="K557" i="1"/>
  <c r="K558" i="1"/>
  <c r="K559" i="1"/>
  <c r="K553" i="1"/>
  <c r="K551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466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334" i="1"/>
  <c r="K335" i="1"/>
  <c r="K336" i="1"/>
  <c r="K337" i="1"/>
  <c r="K338" i="1"/>
  <c r="K339" i="1"/>
  <c r="K340" i="1"/>
  <c r="K333" i="1"/>
  <c r="K319" i="1"/>
  <c r="K317" i="1"/>
  <c r="K309" i="1"/>
  <c r="K310" i="1"/>
  <c r="K311" i="1"/>
  <c r="K312" i="1"/>
  <c r="K313" i="1"/>
  <c r="K314" i="1"/>
  <c r="K315" i="1"/>
  <c r="K316" i="1"/>
  <c r="K308" i="1"/>
  <c r="K302" i="1"/>
  <c r="K303" i="1"/>
  <c r="K304" i="1"/>
  <c r="K301" i="1"/>
  <c r="K300" i="1"/>
  <c r="K299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67" i="1"/>
  <c r="K257" i="1"/>
  <c r="K258" i="1"/>
  <c r="K259" i="1"/>
  <c r="K260" i="1"/>
  <c r="K261" i="1"/>
  <c r="K262" i="1"/>
  <c r="K256" i="1"/>
  <c r="K254" i="1"/>
  <c r="K242" i="1"/>
  <c r="K238" i="1"/>
  <c r="K237" i="1"/>
  <c r="K232" i="1"/>
  <c r="K231" i="1"/>
  <c r="K201" i="1"/>
  <c r="K28" i="1"/>
  <c r="K4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3" i="1"/>
  <c r="K211" i="1" l="1"/>
  <c r="K212" i="1"/>
  <c r="K213" i="1"/>
  <c r="K210" i="1"/>
  <c r="K209" i="1"/>
  <c r="K1370" i="1" l="1"/>
  <c r="K1369" i="1"/>
  <c r="K1368" i="1"/>
  <c r="K1367" i="1"/>
  <c r="K1298" i="1"/>
  <c r="K1061" i="1"/>
  <c r="K552" i="1"/>
  <c r="K554" i="1"/>
  <c r="K1635" i="1" l="1"/>
  <c r="K1379" i="1" l="1"/>
  <c r="K1378" i="1"/>
  <c r="K1376" i="1"/>
  <c r="K1375" i="1"/>
  <c r="K1374" i="1"/>
  <c r="K1373" i="1"/>
  <c r="K1372" i="1"/>
  <c r="K1371" i="1"/>
  <c r="K1366" i="1"/>
  <c r="K1363" i="1"/>
  <c r="K1362" i="1"/>
  <c r="K1361" i="1"/>
  <c r="K1360" i="1"/>
  <c r="K1426" i="1"/>
  <c r="K1478" i="1" l="1"/>
  <c r="K1479" i="1"/>
  <c r="K1473" i="1"/>
  <c r="K1474" i="1"/>
  <c r="K1475" i="1"/>
  <c r="K1476" i="1"/>
  <c r="K1477" i="1"/>
  <c r="K1467" i="1"/>
  <c r="K1468" i="1"/>
  <c r="K1469" i="1"/>
  <c r="K1465" i="1"/>
  <c r="K1461" i="1"/>
  <c r="K1462" i="1"/>
  <c r="K1464" i="1"/>
  <c r="K1405" i="1"/>
  <c r="K1406" i="1"/>
  <c r="K1407" i="1"/>
  <c r="K1408" i="1"/>
  <c r="K1409" i="1"/>
  <c r="K1404" i="1"/>
  <c r="K1387" i="1"/>
  <c r="K1389" i="1"/>
  <c r="K1386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02" i="1" l="1"/>
  <c r="K1303" i="1"/>
  <c r="K1304" i="1"/>
  <c r="K1305" i="1"/>
  <c r="K1306" i="1"/>
  <c r="K1307" i="1"/>
  <c r="K1308" i="1"/>
  <c r="K1309" i="1"/>
  <c r="K1310" i="1"/>
  <c r="K1301" i="1"/>
  <c r="K1300" i="1"/>
  <c r="K1299" i="1"/>
  <c r="K1297" i="1"/>
  <c r="K1296" i="1"/>
  <c r="K1295" i="1"/>
  <c r="K1294" i="1"/>
  <c r="K1293" i="1"/>
  <c r="K1292" i="1"/>
  <c r="K1291" i="1"/>
  <c r="K1290" i="1"/>
  <c r="K1289" i="1"/>
  <c r="K1288" i="1"/>
  <c r="K1219" i="1"/>
  <c r="K1220" i="1"/>
  <c r="K1221" i="1"/>
  <c r="K1222" i="1"/>
  <c r="K1223" i="1"/>
  <c r="K1224" i="1"/>
  <c r="K1218" i="1"/>
  <c r="K1181" i="1" l="1"/>
  <c r="K1180" i="1"/>
  <c r="K1179" i="1" l="1"/>
  <c r="K1178" i="1"/>
  <c r="K1177" i="1"/>
  <c r="K1176" i="1"/>
  <c r="K1175" i="1"/>
  <c r="K1173" i="1"/>
  <c r="K1172" i="1"/>
  <c r="K1171" i="1"/>
  <c r="K1170" i="1"/>
  <c r="K1169" i="1"/>
  <c r="K1168" i="1"/>
  <c r="K1167" i="1"/>
  <c r="K1130" i="1"/>
  <c r="K1131" i="1"/>
  <c r="K1132" i="1"/>
  <c r="K1133" i="1"/>
  <c r="K1134" i="1"/>
  <c r="K1136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29" i="1"/>
  <c r="K1122" i="1" l="1"/>
  <c r="K1123" i="1"/>
  <c r="K1124" i="1"/>
  <c r="K1125" i="1"/>
  <c r="K1126" i="1"/>
  <c r="K1127" i="1"/>
  <c r="K1128" i="1"/>
  <c r="K1121" i="1"/>
  <c r="K1118" i="1"/>
  <c r="K1119" i="1"/>
  <c r="K1117" i="1"/>
  <c r="K1109" i="1"/>
  <c r="K1110" i="1"/>
  <c r="K1112" i="1"/>
  <c r="K1108" i="1"/>
  <c r="K1063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7" i="1"/>
  <c r="K1033" i="1" l="1"/>
  <c r="K1034" i="1"/>
  <c r="K1035" i="1"/>
  <c r="K1036" i="1"/>
  <c r="K1037" i="1"/>
  <c r="K1038" i="1"/>
  <c r="K1039" i="1"/>
  <c r="K1040" i="1"/>
  <c r="K1041" i="1"/>
  <c r="K1043" i="1"/>
  <c r="K1044" i="1"/>
  <c r="K1042" i="1"/>
  <c r="K1032" i="1"/>
  <c r="K971" i="1"/>
  <c r="K972" i="1"/>
  <c r="K973" i="1"/>
  <c r="K974" i="1"/>
  <c r="K976" i="1"/>
  <c r="K977" i="1"/>
  <c r="K978" i="1"/>
  <c r="K979" i="1"/>
  <c r="K981" i="1"/>
  <c r="K982" i="1"/>
  <c r="K983" i="1"/>
  <c r="K970" i="1"/>
  <c r="K899" i="1" l="1"/>
  <c r="K898" i="1"/>
  <c r="K841" i="1"/>
  <c r="K802" i="1" l="1"/>
  <c r="K804" i="1"/>
  <c r="K805" i="1"/>
  <c r="K801" i="1"/>
  <c r="K800" i="1"/>
  <c r="K799" i="1"/>
  <c r="K798" i="1"/>
  <c r="K797" i="1"/>
  <c r="K796" i="1"/>
  <c r="K792" i="1"/>
  <c r="K793" i="1"/>
  <c r="K787" i="1"/>
  <c r="K784" i="1"/>
  <c r="K785" i="1"/>
  <c r="K786" i="1"/>
  <c r="K783" i="1"/>
  <c r="K782" i="1"/>
  <c r="K781" i="1"/>
  <c r="K780" i="1"/>
  <c r="K779" i="1"/>
  <c r="K778" i="1"/>
  <c r="K763" i="1"/>
  <c r="K762" i="1"/>
  <c r="K761" i="1"/>
  <c r="K759" i="1"/>
  <c r="K754" i="1"/>
  <c r="K755" i="1"/>
  <c r="K756" i="1"/>
  <c r="K757" i="1"/>
  <c r="K758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34" i="1"/>
  <c r="K735" i="1"/>
  <c r="K736" i="1"/>
  <c r="K737" i="1"/>
  <c r="K738" i="1"/>
  <c r="K739" i="1"/>
  <c r="K733" i="1"/>
  <c r="K617" i="1" l="1"/>
  <c r="K588" i="1"/>
  <c r="K587" i="1"/>
  <c r="K586" i="1"/>
  <c r="K585" i="1"/>
  <c r="K584" i="1"/>
  <c r="K583" i="1"/>
  <c r="K581" i="1"/>
  <c r="K580" i="1"/>
  <c r="K579" i="1"/>
  <c r="K578" i="1"/>
  <c r="K577" i="1"/>
  <c r="K572" i="1"/>
  <c r="K573" i="1"/>
  <c r="K574" i="1"/>
  <c r="K575" i="1"/>
  <c r="K576" i="1"/>
  <c r="K571" i="1"/>
  <c r="K570" i="1"/>
  <c r="K565" i="1"/>
  <c r="K566" i="1"/>
  <c r="K564" i="1"/>
  <c r="K561" i="1"/>
  <c r="K321" i="1" l="1"/>
  <c r="K236" i="1" l="1"/>
  <c r="K239" i="1"/>
  <c r="K240" i="1"/>
  <c r="K241" i="1"/>
  <c r="K243" i="1"/>
  <c r="K244" i="1"/>
  <c r="K245" i="1"/>
  <c r="K246" i="1"/>
  <c r="K247" i="1"/>
  <c r="K248" i="1"/>
  <c r="K249" i="1"/>
  <c r="K250" i="1"/>
  <c r="K251" i="1"/>
  <c r="K252" i="1"/>
  <c r="K253" i="1"/>
  <c r="K255" i="1"/>
  <c r="K263" i="1"/>
  <c r="K264" i="1"/>
  <c r="K265" i="1"/>
  <c r="K266" i="1"/>
  <c r="K292" i="1"/>
  <c r="K293" i="1"/>
  <c r="K294" i="1"/>
  <c r="K295" i="1"/>
  <c r="K296" i="1"/>
  <c r="K297" i="1"/>
  <c r="K298" i="1"/>
  <c r="K305" i="1"/>
  <c r="K306" i="1"/>
  <c r="K307" i="1"/>
  <c r="K318" i="1"/>
  <c r="K320" i="1"/>
  <c r="K235" i="1"/>
  <c r="K233" i="1"/>
  <c r="K234" i="1"/>
  <c r="K230" i="1" l="1"/>
  <c r="K228" i="1"/>
  <c r="K229" i="1"/>
  <c r="K226" i="1"/>
  <c r="K227" i="1"/>
  <c r="K225" i="1"/>
  <c r="K223" i="1"/>
  <c r="K222" i="1"/>
  <c r="K221" i="1"/>
  <c r="K220" i="1"/>
  <c r="K219" i="1"/>
  <c r="K218" i="1"/>
  <c r="K215" i="1"/>
  <c r="K216" i="1"/>
  <c r="K214" i="1"/>
  <c r="K208" i="1"/>
  <c r="K207" i="1"/>
  <c r="K206" i="1"/>
  <c r="K205" i="1"/>
  <c r="K193" i="1" l="1"/>
  <c r="K1736" i="1" s="1"/>
  <c r="K194" i="1"/>
  <c r="K195" i="1"/>
  <c r="K196" i="1"/>
  <c r="K197" i="1"/>
  <c r="K198" i="1"/>
  <c r="K199" i="1"/>
  <c r="K200" i="1"/>
  <c r="K202" i="1"/>
  <c r="K203" i="1"/>
  <c r="K204" i="1"/>
</calcChain>
</file>

<file path=xl/sharedStrings.xml><?xml version="1.0" encoding="utf-8"?>
<sst xmlns="http://schemas.openxmlformats.org/spreadsheetml/2006/main" count="3387" uniqueCount="2387">
  <si>
    <t>REFERENCIA</t>
  </si>
  <si>
    <t>CANTIDAD</t>
  </si>
  <si>
    <t>BALDA</t>
  </si>
  <si>
    <t>CAJA</t>
  </si>
  <si>
    <t>DENOMINACIÓN</t>
  </si>
  <si>
    <t>COLUMNA</t>
  </si>
  <si>
    <t>27S-H4721-00</t>
  </si>
  <si>
    <t>21L-H4710-40</t>
  </si>
  <si>
    <t>51411-KHD8-90</t>
  </si>
  <si>
    <t>33731-KGB5-900</t>
  </si>
  <si>
    <t>3051A-LFA7-E00</t>
  </si>
  <si>
    <t>33709-KAB-00</t>
  </si>
  <si>
    <t>44830-LCD3-E2</t>
  </si>
  <si>
    <t>19013-LFD9-E1</t>
  </si>
  <si>
    <t>33400-GS7-J0</t>
  </si>
  <si>
    <t>90701-HB6-00</t>
  </si>
  <si>
    <t>53175-KBE-90</t>
  </si>
  <si>
    <t>53212-GC8-01</t>
  </si>
  <si>
    <t>33725-KHB4-E00</t>
  </si>
  <si>
    <t>64350-LFC2-E10</t>
  </si>
  <si>
    <t>18645-GFY6-941</t>
  </si>
  <si>
    <t>96211-08000</t>
  </si>
  <si>
    <t>50305-GC8-00</t>
  </si>
  <si>
    <t>50301-GLM0-001</t>
  </si>
  <si>
    <t>14781-KKE5-E00</t>
  </si>
  <si>
    <t>33706-KHB4-E0</t>
  </si>
  <si>
    <t>5RW-H4721-00</t>
  </si>
  <si>
    <t>5ML-H4721-10</t>
  </si>
  <si>
    <t>1D4-H4721-00</t>
  </si>
  <si>
    <t>5GJ-83332-00</t>
  </si>
  <si>
    <t>5BR-H4700-01</t>
  </si>
  <si>
    <t>90387-16025</t>
  </si>
  <si>
    <t>3MB-11633-00</t>
  </si>
  <si>
    <t>4V1-11633-00</t>
  </si>
  <si>
    <t>5PF-E1633-00</t>
  </si>
  <si>
    <t>5FX-E1633-00</t>
  </si>
  <si>
    <t>5KD-11633-00</t>
  </si>
  <si>
    <t>3VLE16330000</t>
  </si>
  <si>
    <t>1WG-12116-00</t>
  </si>
  <si>
    <t>90209-11262</t>
  </si>
  <si>
    <t>3UH-E2111-01</t>
  </si>
  <si>
    <t>90387-087A5</t>
  </si>
  <si>
    <t>93440-10153</t>
  </si>
  <si>
    <t>5YP-E2159-00</t>
  </si>
  <si>
    <t>4G0-12117-00</t>
  </si>
  <si>
    <t>1J7-12118-00</t>
  </si>
  <si>
    <t>33M-12117-01</t>
  </si>
  <si>
    <t>3UH-12117-00</t>
  </si>
  <si>
    <t>3LD-12118-00</t>
  </si>
  <si>
    <t>4G0-12118-00</t>
  </si>
  <si>
    <t>93310-84017</t>
  </si>
  <si>
    <t>90209-22257</t>
  </si>
  <si>
    <t>4FU-11651-00</t>
  </si>
  <si>
    <t>37F-11681-00</t>
  </si>
  <si>
    <t>93310-523D2</t>
  </si>
  <si>
    <t>3VL-E3555-00</t>
  </si>
  <si>
    <t>3ET-13565-01</t>
  </si>
  <si>
    <t>4VR-13594-00</t>
  </si>
  <si>
    <t>5WXF414G00</t>
  </si>
  <si>
    <t>5WXF414A00</t>
  </si>
  <si>
    <t>5YKF44910000</t>
  </si>
  <si>
    <t>3VL-E1610-00</t>
  </si>
  <si>
    <t>5XM-E1603-00</t>
  </si>
  <si>
    <t>1C0-E1605-00</t>
  </si>
  <si>
    <t>3VL-E1605-10</t>
  </si>
  <si>
    <t>4SB-E1605-00</t>
  </si>
  <si>
    <t>30W-11601-10</t>
  </si>
  <si>
    <t>4FL-11603-00</t>
  </si>
  <si>
    <t>260-11601-22</t>
  </si>
  <si>
    <t>90338-10132</t>
  </si>
  <si>
    <t>5ML-E2119-00</t>
  </si>
  <si>
    <t>5H0-12119-00</t>
  </si>
  <si>
    <t>33M-12119-00</t>
  </si>
  <si>
    <t>1S4-E2213-00</t>
  </si>
  <si>
    <t>5VV-E2213-00</t>
  </si>
  <si>
    <t>3BN-12414-10</t>
  </si>
  <si>
    <t>4DH-E2213-00</t>
  </si>
  <si>
    <t>14B-12213-00</t>
  </si>
  <si>
    <t>4FM-12213-00</t>
  </si>
  <si>
    <t>4RF-12213-00</t>
  </si>
  <si>
    <t>5RN-E4G81-01</t>
  </si>
  <si>
    <t>5EU-E4384-00</t>
  </si>
  <si>
    <t>5VL-14147-00</t>
  </si>
  <si>
    <t>4JH-14984-00</t>
  </si>
  <si>
    <t>2W6-24512-00</t>
  </si>
  <si>
    <t>1KT-14147-00</t>
  </si>
  <si>
    <t>22V-14147-00</t>
  </si>
  <si>
    <t>1KT-13621-00</t>
  </si>
  <si>
    <t>3F7-14984-00</t>
  </si>
  <si>
    <t>3WX-13621-00</t>
  </si>
  <si>
    <t>3CF-14984-01</t>
  </si>
  <si>
    <t>4SB-H3945-00</t>
  </si>
  <si>
    <t>5WX-F5804-00</t>
  </si>
  <si>
    <t>3GD-25933-00</t>
  </si>
  <si>
    <t>91701-06038</t>
  </si>
  <si>
    <t>91701-06018</t>
  </si>
  <si>
    <t>93700-06811-00</t>
  </si>
  <si>
    <t>1SD-F7261-00</t>
  </si>
  <si>
    <t>5RW-F5852-00</t>
  </si>
  <si>
    <t>4FL-25924-00</t>
  </si>
  <si>
    <t>1B9-WF592-00</t>
  </si>
  <si>
    <t>56A-25926-00</t>
  </si>
  <si>
    <t>5KD-11635-00</t>
  </si>
  <si>
    <t>30W-11635-00</t>
  </si>
  <si>
    <t>3CP-11636-00</t>
  </si>
  <si>
    <t>93450-16068</t>
  </si>
  <si>
    <t>93450-19095</t>
  </si>
  <si>
    <t>93450-16115</t>
  </si>
  <si>
    <t>93450-17129</t>
  </si>
  <si>
    <t>93450-16X01</t>
  </si>
  <si>
    <t>93450-24824-00</t>
  </si>
  <si>
    <t>90468-12X00</t>
  </si>
  <si>
    <t>93450-14088</t>
  </si>
  <si>
    <t>93450-22027</t>
  </si>
  <si>
    <t>93450-24028</t>
  </si>
  <si>
    <t>93450-11818-00</t>
  </si>
  <si>
    <t>13S-12210-00</t>
  </si>
  <si>
    <t>5XT-12210-00</t>
  </si>
  <si>
    <t>90430-09801</t>
  </si>
  <si>
    <t>367-14342-19</t>
  </si>
  <si>
    <t>5EU-E4104-00</t>
  </si>
  <si>
    <t>2L1-14191-00</t>
  </si>
  <si>
    <t>4KM-14142-12</t>
  </si>
  <si>
    <t>5EB-15155-00</t>
  </si>
  <si>
    <t>5RNE4G123000</t>
  </si>
  <si>
    <t>5SB-E4G85-00</t>
  </si>
  <si>
    <t>3AC-24523-00</t>
  </si>
  <si>
    <t>5HP-14107-18</t>
  </si>
  <si>
    <t>4BH-W0041-00</t>
  </si>
  <si>
    <t>36Y-W0041-00</t>
  </si>
  <si>
    <t>3YX-W0041-50</t>
  </si>
  <si>
    <t>31A-W0042-50</t>
  </si>
  <si>
    <t>5D7-F7230-00</t>
  </si>
  <si>
    <t>5BR-F8120-09</t>
  </si>
  <si>
    <t>5D1-H591A-00</t>
  </si>
  <si>
    <t>5ML-H2372-00</t>
  </si>
  <si>
    <t>43F-82310-51</t>
  </si>
  <si>
    <t>3WG-F6329-00</t>
  </si>
  <si>
    <t>4VP-H5595-01</t>
  </si>
  <si>
    <t>3Y6-81416-10</t>
  </si>
  <si>
    <t>2JA-85580-M0</t>
  </si>
  <si>
    <t>4YV-H5540-00-00</t>
  </si>
  <si>
    <t>5CA-2414G-01</t>
  </si>
  <si>
    <t>1S4-24486-00</t>
  </si>
  <si>
    <t>3D9-H3541-00</t>
  </si>
  <si>
    <t>5AD-H2552-00</t>
  </si>
  <si>
    <t>3UH-F4706-00</t>
  </si>
  <si>
    <t>5VL-H1940-01</t>
  </si>
  <si>
    <t>5VK-81950-30</t>
  </si>
  <si>
    <t>5DS-H1950-00</t>
  </si>
  <si>
    <t>4HC-81950-00</t>
  </si>
  <si>
    <t>3D6-H1940-10</t>
  </si>
  <si>
    <t>5S9-H1940-00</t>
  </si>
  <si>
    <t>5RU-85885-00</t>
  </si>
  <si>
    <t>5VX-82380-00</t>
  </si>
  <si>
    <t>1S4-13770-00</t>
  </si>
  <si>
    <t>2D1-85885-00</t>
  </si>
  <si>
    <t>2C0-85885-00</t>
  </si>
  <si>
    <t>8GL-85885-00</t>
  </si>
  <si>
    <t>5FL-85885-02</t>
  </si>
  <si>
    <t>3TC-81965-00</t>
  </si>
  <si>
    <t>5RN-H5741-00</t>
  </si>
  <si>
    <t>1B9-H255P-00</t>
  </si>
  <si>
    <t>4Y3-85590-M0</t>
  </si>
  <si>
    <t>4BP-24780-00</t>
  </si>
  <si>
    <t>5WY-F4780-00</t>
  </si>
  <si>
    <t>5VL-F1780-00</t>
  </si>
  <si>
    <t>4MJ-F1780-01</t>
  </si>
  <si>
    <t>11H-12412-01</t>
  </si>
  <si>
    <t>8CC-85790-01</t>
  </si>
  <si>
    <t>11H-12410-01</t>
  </si>
  <si>
    <t>5WX-H5790-00</t>
  </si>
  <si>
    <t>5MF-H2560-10</t>
  </si>
  <si>
    <t>5WX-H2560-10</t>
  </si>
  <si>
    <t>5MF-H3605-10</t>
  </si>
  <si>
    <t>5VU-83755-02</t>
  </si>
  <si>
    <t>5EB-83755-01</t>
  </si>
  <si>
    <t>4H7-25190-00</t>
  </si>
  <si>
    <t>1S6-H3756-00</t>
  </si>
  <si>
    <t>1P9-H3756-00</t>
  </si>
  <si>
    <t>5VL-H1960-00</t>
  </si>
  <si>
    <t>5RN-H1960-00</t>
  </si>
  <si>
    <t>33-RE06-TL01 (YAMAHA YZF-R 125)</t>
  </si>
  <si>
    <t>05-RJ07-K25</t>
  </si>
  <si>
    <t>05-RJ14-K25</t>
  </si>
  <si>
    <t>05-RJ03-K25</t>
  </si>
  <si>
    <t>5KM-24610-00</t>
  </si>
  <si>
    <t>1B9-WF46X-00</t>
  </si>
  <si>
    <t>90891-30061</t>
  </si>
  <si>
    <t>51D-13907-00</t>
  </si>
  <si>
    <t>11D-13907-01</t>
  </si>
  <si>
    <t>27S-13907-10</t>
  </si>
  <si>
    <t>5RU-13907-02</t>
  </si>
  <si>
    <t>2D1-13907-02</t>
  </si>
  <si>
    <t>5VX-13907-02</t>
  </si>
  <si>
    <t>1P5-E3907-00</t>
  </si>
  <si>
    <t>4C8-13907-01</t>
  </si>
  <si>
    <t>5VU-13907-10</t>
  </si>
  <si>
    <t>5VK-13907-02</t>
  </si>
  <si>
    <t>1S4-13910-10</t>
  </si>
  <si>
    <t>5SL-2581T-10</t>
  </si>
  <si>
    <t>3TU-W001A-00</t>
  </si>
  <si>
    <t>5RT-W001A-00</t>
  </si>
  <si>
    <t>5WX-H4710-00</t>
  </si>
  <si>
    <t>5XL-H4730-00</t>
  </si>
  <si>
    <t>5PU-H3510-30</t>
  </si>
  <si>
    <t>5PU-H3510-01</t>
  </si>
  <si>
    <t>5PU-H3510-31</t>
  </si>
  <si>
    <t>5B2-H3510-00</t>
  </si>
  <si>
    <t>37P-E2490-00</t>
  </si>
  <si>
    <t>11DE53711000</t>
  </si>
  <si>
    <t>90105-08160</t>
  </si>
  <si>
    <t>90105-10072</t>
  </si>
  <si>
    <t>5RW-F5181-00</t>
  </si>
  <si>
    <t>5BR-F2141-00</t>
  </si>
  <si>
    <t>2GV-25181-00</t>
  </si>
  <si>
    <t>51Y-25181-00</t>
  </si>
  <si>
    <t>93440-20088</t>
  </si>
  <si>
    <t>93210-14359</t>
  </si>
  <si>
    <t>90201-14633</t>
  </si>
  <si>
    <t>5EL-17556-00</t>
  </si>
  <si>
    <t>5XE-23125-L0</t>
  </si>
  <si>
    <t>3VD-23125-10</t>
  </si>
  <si>
    <t>4TX-23125-B0</t>
  </si>
  <si>
    <t>4SS-23125-L0</t>
  </si>
  <si>
    <t>90465-05X00</t>
  </si>
  <si>
    <t>90467-24X00</t>
  </si>
  <si>
    <t>90450-24X01</t>
  </si>
  <si>
    <t>90450-67066</t>
  </si>
  <si>
    <t>90467-24140</t>
  </si>
  <si>
    <t>90450-32X00-00</t>
  </si>
  <si>
    <t>90467-08003</t>
  </si>
  <si>
    <t>26H-14797-00</t>
  </si>
  <si>
    <t>4YV-E2486-00</t>
  </si>
  <si>
    <t>90467-10X01</t>
  </si>
  <si>
    <t>90450-21X01</t>
  </si>
  <si>
    <t>5JJ-18116-00</t>
  </si>
  <si>
    <t>5VX-18115-02</t>
  </si>
  <si>
    <t>4XV-18154-00</t>
  </si>
  <si>
    <t>90116-08021</t>
  </si>
  <si>
    <t>5JJ-18112-00</t>
  </si>
  <si>
    <t>5ML-F7121-00</t>
  </si>
  <si>
    <t>1B9-F5117-00</t>
  </si>
  <si>
    <t>90387-15X00</t>
  </si>
  <si>
    <t>90387-22002</t>
  </si>
  <si>
    <t>90387-15600</t>
  </si>
  <si>
    <t>90560-15290</t>
  </si>
  <si>
    <t>90387-28016</t>
  </si>
  <si>
    <t>5BE-18501-00</t>
  </si>
  <si>
    <t>5VY-13354-00</t>
  </si>
  <si>
    <t>30X-12176-00</t>
  </si>
  <si>
    <t>99080-04600</t>
  </si>
  <si>
    <t>93440-08130</t>
  </si>
  <si>
    <t>99001-08600</t>
  </si>
  <si>
    <t>93410-20825-00</t>
  </si>
  <si>
    <t>93410-17X00</t>
  </si>
  <si>
    <t>5ME-F3183-30</t>
  </si>
  <si>
    <t>99009-10400</t>
  </si>
  <si>
    <t>93430-12008</t>
  </si>
  <si>
    <t>99080-05600</t>
  </si>
  <si>
    <t>99009-20400</t>
  </si>
  <si>
    <t>99009-25400</t>
  </si>
  <si>
    <t>93430-08007</t>
  </si>
  <si>
    <t>93430-07X00</t>
  </si>
  <si>
    <t>93420-28055</t>
  </si>
  <si>
    <t>99009-32500</t>
  </si>
  <si>
    <t>99009-34700</t>
  </si>
  <si>
    <t>93410-08X00</t>
  </si>
  <si>
    <t>99009-17800</t>
  </si>
  <si>
    <t>93410-10X00</t>
  </si>
  <si>
    <t>99080-09600</t>
  </si>
  <si>
    <t>99006-10600</t>
  </si>
  <si>
    <t>99009-13400</t>
  </si>
  <si>
    <t>4SB-E4137-00</t>
  </si>
  <si>
    <t>99009-52500</t>
  </si>
  <si>
    <t>99009-28400</t>
  </si>
  <si>
    <t>52S-E2450-00</t>
  </si>
  <si>
    <t>93210-19X00</t>
  </si>
  <si>
    <t>23P-25304-00</t>
  </si>
  <si>
    <t>4VR-25304-02</t>
  </si>
  <si>
    <t>3Y6-25304-00</t>
  </si>
  <si>
    <t>90240-10X00</t>
  </si>
  <si>
    <t>58K-27112-02</t>
  </si>
  <si>
    <t>5JW-W9792-10</t>
  </si>
  <si>
    <t>3AA-13124-00</t>
  </si>
  <si>
    <t>3UH-E5650-00</t>
  </si>
  <si>
    <t>1NT-15630-01</t>
  </si>
  <si>
    <t>5DS-15524-00</t>
  </si>
  <si>
    <t>93450-32116</t>
  </si>
  <si>
    <t>1D4-F3156-00</t>
  </si>
  <si>
    <t>37P-F3153-00</t>
  </si>
  <si>
    <t>5D7-F3153-10</t>
  </si>
  <si>
    <t>4TD-F3183-00</t>
  </si>
  <si>
    <t>21L-F3153-20</t>
  </si>
  <si>
    <t>5DS-F3156-00</t>
  </si>
  <si>
    <t>5KK-F3153-00</t>
  </si>
  <si>
    <t>4TX-23156-00</t>
  </si>
  <si>
    <t>4V4-23153-L0</t>
  </si>
  <si>
    <t>3VD-23156-00</t>
  </si>
  <si>
    <t>10M-82911-00</t>
  </si>
  <si>
    <t>1B3-82910-01</t>
  </si>
  <si>
    <t>5TJ82911-80</t>
  </si>
  <si>
    <t>4SB-F3411-02</t>
  </si>
  <si>
    <t>4TE-F3416-00</t>
  </si>
  <si>
    <t>4XV-23415-01</t>
  </si>
  <si>
    <t>5MH-F3416-00</t>
  </si>
  <si>
    <t>2RN-F5149-00</t>
  </si>
  <si>
    <t>4V4-25367-00</t>
  </si>
  <si>
    <t>5DS-F3418-00</t>
  </si>
  <si>
    <t>1S4-F3416-00</t>
  </si>
  <si>
    <t>90170-36X01</t>
  </si>
  <si>
    <t>5HH-F3418-00</t>
  </si>
  <si>
    <t>4XV-23418-00</t>
  </si>
  <si>
    <t>21L-F3415-00</t>
  </si>
  <si>
    <t>3HE-14755-00</t>
  </si>
  <si>
    <t>4NK-14714-00</t>
  </si>
  <si>
    <t>5PH-14714-00</t>
  </si>
  <si>
    <t>4TR-14613-00</t>
  </si>
  <si>
    <t>3PA-14613-10</t>
  </si>
  <si>
    <t>3EG-14714-00</t>
  </si>
  <si>
    <t>5AD-E4613-00</t>
  </si>
  <si>
    <t>91817-30011</t>
  </si>
  <si>
    <t>5HG-E7654-00</t>
  </si>
  <si>
    <t>59V-11167-00</t>
  </si>
  <si>
    <t>5VY-16164-00</t>
  </si>
  <si>
    <t>90383-14001</t>
  </si>
  <si>
    <t>31A-83913-00</t>
  </si>
  <si>
    <t>90387-16782</t>
  </si>
  <si>
    <t>90387-17783</t>
  </si>
  <si>
    <t>91812-16001</t>
  </si>
  <si>
    <t>90307-087A5</t>
  </si>
  <si>
    <t>2RN-F1518-00</t>
  </si>
  <si>
    <t>5VX-22836-00</t>
  </si>
  <si>
    <t>4CX-F3317-00</t>
  </si>
  <si>
    <t>4BA-F833N-10</t>
  </si>
  <si>
    <t>4PC-F5876-00</t>
  </si>
  <si>
    <t>21L-F1518-00</t>
  </si>
  <si>
    <t>5BN-21518-01</t>
  </si>
  <si>
    <t>5XL-F3317-00</t>
  </si>
  <si>
    <t>5EB-26292-01</t>
  </si>
  <si>
    <t>20S-25364-00</t>
  </si>
  <si>
    <t>2C0-25364-00</t>
  </si>
  <si>
    <t>90179-08148</t>
  </si>
  <si>
    <t>93399-99961</t>
  </si>
  <si>
    <t>93511-32027</t>
  </si>
  <si>
    <t>4KL-F3412-30</t>
  </si>
  <si>
    <t>4KL-F3411-10</t>
  </si>
  <si>
    <t>93501-04011</t>
  </si>
  <si>
    <t>4X7-17554-00</t>
  </si>
  <si>
    <t>5WG-F341E-10</t>
  </si>
  <si>
    <t>93515-32029</t>
  </si>
  <si>
    <t>22F-23412-01</t>
  </si>
  <si>
    <t>93106-28824</t>
  </si>
  <si>
    <t>90202-26X00</t>
  </si>
  <si>
    <t>5PS-26133-20</t>
  </si>
  <si>
    <t>4MJ-H5753-00</t>
  </si>
  <si>
    <t>90202-30235</t>
  </si>
  <si>
    <t>93109-25001</t>
  </si>
  <si>
    <t>1C0-H5753-00</t>
  </si>
  <si>
    <t>2RN-F1815-00</t>
  </si>
  <si>
    <t>3WG-F1771-00</t>
  </si>
  <si>
    <t>5SL-25852-00</t>
  </si>
  <si>
    <t>3VL-E5363-00</t>
  </si>
  <si>
    <t>1B9-F1771-00</t>
  </si>
  <si>
    <t>4YV-E5363-00</t>
  </si>
  <si>
    <t>3Y1-15363-10</t>
  </si>
  <si>
    <t>1RG-15363-00</t>
  </si>
  <si>
    <t>93109-34801-00</t>
  </si>
  <si>
    <t>90206-17084</t>
  </si>
  <si>
    <t>90201-286K9</t>
  </si>
  <si>
    <t>21L-E7456-00</t>
  </si>
  <si>
    <t>93340-21008</t>
  </si>
  <si>
    <t>4V2-23146-L0</t>
  </si>
  <si>
    <t>1T4-24741-00</t>
  </si>
  <si>
    <t>4KL-F7314-00</t>
  </si>
  <si>
    <t>1SD-F177M-00</t>
  </si>
  <si>
    <t>2JW-F7114-10</t>
  </si>
  <si>
    <t>1SD-F177N-00</t>
  </si>
  <si>
    <t>90179-20011</t>
  </si>
  <si>
    <t>90179-25X00</t>
  </si>
  <si>
    <t>90179-30691</t>
  </si>
  <si>
    <t>90179-25033</t>
  </si>
  <si>
    <t>90179-25W22</t>
  </si>
  <si>
    <t>90179-25002</t>
  </si>
  <si>
    <t>1S4-F3462-00</t>
  </si>
  <si>
    <t>90202-26142</t>
  </si>
  <si>
    <t>21L-F3462-00</t>
  </si>
  <si>
    <t>5SE-F3462-00</t>
  </si>
  <si>
    <t>5AD-F5119-00</t>
  </si>
  <si>
    <t>13S-16539-00</t>
  </si>
  <si>
    <t>2RN-F5412-00</t>
  </si>
  <si>
    <t>90215-16800</t>
  </si>
  <si>
    <t>90215-12X00</t>
  </si>
  <si>
    <t>90215-25218</t>
  </si>
  <si>
    <t>90215-20X01</t>
  </si>
  <si>
    <t>90215-12211</t>
  </si>
  <si>
    <t>90215-23265</t>
  </si>
  <si>
    <t>90215-20006</t>
  </si>
  <si>
    <t>90215-20X00</t>
  </si>
  <si>
    <t>90215-20231</t>
  </si>
  <si>
    <t>90215-18X00</t>
  </si>
  <si>
    <t>90215-06162</t>
  </si>
  <si>
    <t>4C8-16377-00</t>
  </si>
  <si>
    <t>90179-22029</t>
  </si>
  <si>
    <t>90179-16011</t>
  </si>
  <si>
    <t>90170-12X01</t>
  </si>
  <si>
    <t>90185-18104</t>
  </si>
  <si>
    <t>90179-14541</t>
  </si>
  <si>
    <t>90179-16662</t>
  </si>
  <si>
    <t>90170-10X010</t>
  </si>
  <si>
    <t>90170-10219</t>
  </si>
  <si>
    <t>90170-28419</t>
  </si>
  <si>
    <t>95304-12600</t>
  </si>
  <si>
    <t>90185-14070</t>
  </si>
  <si>
    <t>90179-12657</t>
  </si>
  <si>
    <t>90891-20103</t>
  </si>
  <si>
    <t>5AD-F4726-00</t>
  </si>
  <si>
    <t>13S-21228-00</t>
  </si>
  <si>
    <t>1B9-H2128-00</t>
  </si>
  <si>
    <t>4P5-2836F-00</t>
  </si>
  <si>
    <t>2D2-85542-00</t>
  </si>
  <si>
    <t>YMD-99792-00</t>
  </si>
  <si>
    <t>5WX-F1682-00</t>
  </si>
  <si>
    <t>YMD-96111-0000</t>
  </si>
  <si>
    <t>5VX-21843-00</t>
  </si>
  <si>
    <t>4BA-F833K-00</t>
  </si>
  <si>
    <t>5JW-28336-00</t>
  </si>
  <si>
    <t>5VY-2144G-00</t>
  </si>
  <si>
    <t>4KU-21458-00</t>
  </si>
  <si>
    <t>4BA-F833M-00</t>
  </si>
  <si>
    <t>5XL-F116A-00</t>
  </si>
  <si>
    <t>5VX-2144G-00</t>
  </si>
  <si>
    <t>59C-2141A-00</t>
  </si>
  <si>
    <t>5VY-15441-00</t>
  </si>
  <si>
    <t>3TH-H3369-00</t>
  </si>
  <si>
    <t>5VX-27115-00</t>
  </si>
  <si>
    <t>5VX-2836E-01</t>
  </si>
  <si>
    <t>4S8-2836A-00</t>
  </si>
  <si>
    <t>90480-12613</t>
  </si>
  <si>
    <t>2GH-1111G-00</t>
  </si>
  <si>
    <t>90480-14003</t>
  </si>
  <si>
    <t>90480-01558</t>
  </si>
  <si>
    <t>90480-13X00</t>
  </si>
  <si>
    <t>90480-13014</t>
  </si>
  <si>
    <t>90480-12237</t>
  </si>
  <si>
    <t>90480-10070</t>
  </si>
  <si>
    <t>90480-06874</t>
  </si>
  <si>
    <t>4KL-14404-00</t>
  </si>
  <si>
    <t>90480-10632</t>
  </si>
  <si>
    <t>90480-12497</t>
  </si>
  <si>
    <t>90480-01559</t>
  </si>
  <si>
    <t>3XP-83526-00</t>
  </si>
  <si>
    <t>90338-07180</t>
  </si>
  <si>
    <t>5RW-E3100-00</t>
  </si>
  <si>
    <t>5PE-E3100-00</t>
  </si>
  <si>
    <t>93311-44051</t>
  </si>
  <si>
    <t>93311-520Y0</t>
  </si>
  <si>
    <t>93315-32166</t>
  </si>
  <si>
    <t>93317-11287</t>
  </si>
  <si>
    <t>93311-415Y0</t>
  </si>
  <si>
    <t>93310-325X1</t>
  </si>
  <si>
    <t>93317-21746</t>
  </si>
  <si>
    <t>5C2-F629U-00</t>
  </si>
  <si>
    <t>5C2-F629T-00</t>
  </si>
  <si>
    <t>5RN-F629U-00</t>
  </si>
  <si>
    <t>3FV-23462-00</t>
  </si>
  <si>
    <t>3Y1-26249-00</t>
  </si>
  <si>
    <t>3DM-23445-00</t>
  </si>
  <si>
    <t>93306-303YB</t>
  </si>
  <si>
    <t>93306-004XM</t>
  </si>
  <si>
    <t>93306-201YG</t>
  </si>
  <si>
    <t>93306-001X2</t>
  </si>
  <si>
    <t>93306-305XS</t>
  </si>
  <si>
    <t>93306-906Y0</t>
  </si>
  <si>
    <t>93306-004XL</t>
  </si>
  <si>
    <t>93306-91201</t>
  </si>
  <si>
    <t>93306-302YK</t>
  </si>
  <si>
    <t>93306-003YC</t>
  </si>
  <si>
    <t>93305-205Y1</t>
  </si>
  <si>
    <t>93316-01201</t>
  </si>
  <si>
    <t>90464-18246</t>
  </si>
  <si>
    <t>90464-14228</t>
  </si>
  <si>
    <t>90464-10190</t>
  </si>
  <si>
    <t>90464-20002</t>
  </si>
  <si>
    <t>5YK-H5130-00</t>
  </si>
  <si>
    <t>99999-02351</t>
  </si>
  <si>
    <t>5HE-H5111-00</t>
  </si>
  <si>
    <t>5YK-H4741-00-00</t>
  </si>
  <si>
    <t>1D2-F6246-00</t>
  </si>
  <si>
    <t>37P-F6216-00</t>
  </si>
  <si>
    <t>2D1-26246-00</t>
  </si>
  <si>
    <t>26H-2628J-00</t>
  </si>
  <si>
    <t>1S4-F6246-00</t>
  </si>
  <si>
    <t>4JH-26246-00</t>
  </si>
  <si>
    <t>5HT-F6246-10</t>
  </si>
  <si>
    <t>4PC-F628J-00</t>
  </si>
  <si>
    <t>93306-20205</t>
  </si>
  <si>
    <t>93306-20562</t>
  </si>
  <si>
    <t>93306-30437</t>
  </si>
  <si>
    <t>93306-00004</t>
  </si>
  <si>
    <t>93306-30202</t>
  </si>
  <si>
    <t>93306-30317</t>
  </si>
  <si>
    <t>93306-90602</t>
  </si>
  <si>
    <t>93306-204YH</t>
  </si>
  <si>
    <t>93306-00519</t>
  </si>
  <si>
    <t>93306-252YY</t>
  </si>
  <si>
    <t>93306-252X8</t>
  </si>
  <si>
    <t>93306-302X0</t>
  </si>
  <si>
    <t>5BK-E7460-10</t>
  </si>
  <si>
    <t>5641618NC</t>
  </si>
  <si>
    <t>JTF1120.15</t>
  </si>
  <si>
    <t>JTF558.17</t>
  </si>
  <si>
    <t>JTF1263.14</t>
  </si>
  <si>
    <t>1400-0123 420/13Z</t>
  </si>
  <si>
    <t>JTF580.16</t>
  </si>
  <si>
    <t>JTF1556.12</t>
  </si>
  <si>
    <t>TG337</t>
  </si>
  <si>
    <t>JTF558-16</t>
  </si>
  <si>
    <t>907A0-90007</t>
  </si>
  <si>
    <t>9456X-06137</t>
  </si>
  <si>
    <t>2F9-84395-00</t>
  </si>
  <si>
    <t>5JX-84316-00</t>
  </si>
  <si>
    <t>5JH-F1410-00</t>
  </si>
  <si>
    <t>58096R</t>
  </si>
  <si>
    <t>5EB-15421-01</t>
  </si>
  <si>
    <t>4XV-23435-00</t>
  </si>
  <si>
    <t>5WX-F7443-00LK</t>
  </si>
  <si>
    <t>5WX-F742L-00</t>
  </si>
  <si>
    <t>9581L-08020</t>
  </si>
  <si>
    <t>4BA-F742L-1098</t>
  </si>
  <si>
    <t>5LV-27430-03</t>
  </si>
  <si>
    <t>5D7-H3922-00</t>
  </si>
  <si>
    <t>1FK-83922-00</t>
  </si>
  <si>
    <t>5C3-83912-00</t>
  </si>
  <si>
    <t>55Y-83922-01</t>
  </si>
  <si>
    <t>13D-F6165-00</t>
  </si>
  <si>
    <t>5EA-83912-00</t>
  </si>
  <si>
    <t>5CHH39220000</t>
  </si>
  <si>
    <t>5ML-H3922-00</t>
  </si>
  <si>
    <t>3GM-83922-00</t>
  </si>
  <si>
    <t>5BR-H3912-01</t>
  </si>
  <si>
    <t>5DS-H3922-01</t>
  </si>
  <si>
    <t>5AD-H3912-02</t>
  </si>
  <si>
    <t>5RN-F6241-00</t>
  </si>
  <si>
    <t>2RN-F6241-00</t>
  </si>
  <si>
    <t>31A-26241-00</t>
  </si>
  <si>
    <t>3FH-26240-00</t>
  </si>
  <si>
    <t>5DS-F6241</t>
  </si>
  <si>
    <t>5ML-F6241-01</t>
  </si>
  <si>
    <t>2GL-F6240-00</t>
  </si>
  <si>
    <t>1B9-H3912-00</t>
  </si>
  <si>
    <t>5RW-H3922-00</t>
  </si>
  <si>
    <t>11C-83912-00</t>
  </si>
  <si>
    <t>5HD-83912-00</t>
  </si>
  <si>
    <t>4G3-83922-00</t>
  </si>
  <si>
    <t>5JH-H3912-00</t>
  </si>
  <si>
    <t>22B-H2910-00</t>
  </si>
  <si>
    <t>36Y-26240-00</t>
  </si>
  <si>
    <t>4YR-26240-02</t>
  </si>
  <si>
    <t>1KG-26241-00</t>
  </si>
  <si>
    <t>5RN-F6240-00</t>
  </si>
  <si>
    <t>42X-26240-00</t>
  </si>
  <si>
    <t>2JL-14437-00</t>
  </si>
  <si>
    <t>4BR-14453-00</t>
  </si>
  <si>
    <t>3RM-14453-00</t>
  </si>
  <si>
    <t>1D4-F6240-00</t>
  </si>
  <si>
    <t>2AK-14437-00</t>
  </si>
  <si>
    <t>3WG-E4437-00</t>
  </si>
  <si>
    <t>4AN-E4453-00</t>
  </si>
  <si>
    <t>5DS-E4476-00</t>
  </si>
  <si>
    <t>3WG-E4452-00</t>
  </si>
  <si>
    <t>5DS-E4452-00</t>
  </si>
  <si>
    <t>90445-055E5</t>
  </si>
  <si>
    <t>5RU-15472-00</t>
  </si>
  <si>
    <t>5RU-11193-00</t>
  </si>
  <si>
    <t>5GJ-1542A-00</t>
  </si>
  <si>
    <t>1B9-15451-00</t>
  </si>
  <si>
    <t>90430-14131</t>
  </si>
  <si>
    <t>4YV-E1194-00</t>
  </si>
  <si>
    <t>4BH-14452-00</t>
  </si>
  <si>
    <t>5WG-E5472-10</t>
  </si>
  <si>
    <t>5BR-E1194-00</t>
  </si>
  <si>
    <t>93210-90785</t>
  </si>
  <si>
    <t>93210-96X00</t>
  </si>
  <si>
    <t>93211-05471</t>
  </si>
  <si>
    <t>93210-92X00</t>
  </si>
  <si>
    <t>69122-14F40</t>
  </si>
  <si>
    <t>93210-15171</t>
  </si>
  <si>
    <t>1AE-14147-00</t>
  </si>
  <si>
    <t>93210-10096</t>
  </si>
  <si>
    <t>93210-10197</t>
  </si>
  <si>
    <t>5CA-14147-00</t>
  </si>
  <si>
    <t>93210-10X00</t>
  </si>
  <si>
    <t>93210-07896</t>
  </si>
  <si>
    <t>93210-06632</t>
  </si>
  <si>
    <t>5PS-14147-00</t>
  </si>
  <si>
    <t>93210-15151</t>
  </si>
  <si>
    <t>5EU-E4198-00</t>
  </si>
  <si>
    <t>93210-14579</t>
  </si>
  <si>
    <t>93210-07X01</t>
  </si>
  <si>
    <t>93210-48364</t>
  </si>
  <si>
    <t>1TL-E6314-00</t>
  </si>
  <si>
    <t>93210-11313</t>
  </si>
  <si>
    <t>93210-10X01</t>
  </si>
  <si>
    <t>93210-07135</t>
  </si>
  <si>
    <t>93210-11806</t>
  </si>
  <si>
    <t>93210-10463</t>
  </si>
  <si>
    <t>93210-108B1</t>
  </si>
  <si>
    <t>93210-548E8</t>
  </si>
  <si>
    <t>93210-40M10</t>
  </si>
  <si>
    <t>93210-35X01</t>
  </si>
  <si>
    <t>93210-63X00</t>
  </si>
  <si>
    <t>4H7-81847-01</t>
  </si>
  <si>
    <t>93210-57897</t>
  </si>
  <si>
    <t>93210-50553</t>
  </si>
  <si>
    <t>93210-44678</t>
  </si>
  <si>
    <t>93210-33X01</t>
  </si>
  <si>
    <t>93210-44545</t>
  </si>
  <si>
    <t>93210-49046</t>
  </si>
  <si>
    <t>93210-42807</t>
  </si>
  <si>
    <t>5RU-12439-00</t>
  </si>
  <si>
    <t>15422-KKC3-93</t>
  </si>
  <si>
    <t>93210-44X00</t>
  </si>
  <si>
    <t>93210-43800</t>
  </si>
  <si>
    <t>93210-57X00</t>
  </si>
  <si>
    <t>93210-53801</t>
  </si>
  <si>
    <t>93210-32807</t>
  </si>
  <si>
    <t>93210-50582</t>
  </si>
  <si>
    <t>93210-65752</t>
  </si>
  <si>
    <t>93211-07801</t>
  </si>
  <si>
    <t>93210-34X00</t>
  </si>
  <si>
    <t>93210-37532</t>
  </si>
  <si>
    <t>93210-56589</t>
  </si>
  <si>
    <t>93210-528E0</t>
  </si>
  <si>
    <t>93210-53679</t>
  </si>
  <si>
    <t>93210-40745</t>
  </si>
  <si>
    <t>93210-54001</t>
  </si>
  <si>
    <t>93210-35X00</t>
  </si>
  <si>
    <t>93210-35N02</t>
  </si>
  <si>
    <t>93210-568B5</t>
  </si>
  <si>
    <t>90340-32004</t>
  </si>
  <si>
    <t>90340-32116</t>
  </si>
  <si>
    <t>4BH-23339-00</t>
  </si>
  <si>
    <t>37P-E5371-00</t>
  </si>
  <si>
    <t>5ML-E5351-20</t>
  </si>
  <si>
    <t>90340-14117</t>
  </si>
  <si>
    <t>4SUF1761000</t>
  </si>
  <si>
    <t>93210-74316</t>
  </si>
  <si>
    <t>9321064X0100</t>
  </si>
  <si>
    <t>93210-74800</t>
  </si>
  <si>
    <t>93210-77363</t>
  </si>
  <si>
    <t>93210-71360</t>
  </si>
  <si>
    <t>4HC-13475-00</t>
  </si>
  <si>
    <t>4YV-E5451-00</t>
  </si>
  <si>
    <t>4YV-E5461-00</t>
  </si>
  <si>
    <t>5DS-E5453-00</t>
  </si>
  <si>
    <t>1S4-11181-10</t>
  </si>
  <si>
    <t>517-11181-01</t>
  </si>
  <si>
    <t>1S4-E1351-00</t>
  </si>
  <si>
    <t>5RU-12414-00</t>
  </si>
  <si>
    <t>4DD-11351-00</t>
  </si>
  <si>
    <t>5HH-E1351-00</t>
  </si>
  <si>
    <t>4TV-15461-00</t>
  </si>
  <si>
    <t>5VK-E5453-10</t>
  </si>
  <si>
    <t>5RU-15461-00</t>
  </si>
  <si>
    <t>5DS-E2428-00</t>
  </si>
  <si>
    <t>3JP-12449-02</t>
  </si>
  <si>
    <t>5ML-E5461-00</t>
  </si>
  <si>
    <t>3C1-E5451-00</t>
  </si>
  <si>
    <t>4CW-E1351-01</t>
  </si>
  <si>
    <t>5LP-13329-00</t>
  </si>
  <si>
    <t>4XL-11351-01</t>
  </si>
  <si>
    <t>4X7-13556-09</t>
  </si>
  <si>
    <t>4YV-E1351-00</t>
  </si>
  <si>
    <t>5ML-E3475-00</t>
  </si>
  <si>
    <t>5VL-E5451-10</t>
  </si>
  <si>
    <t>5VK-E3415-10</t>
  </si>
  <si>
    <t>5VX-15451-01</t>
  </si>
  <si>
    <t>4RR-83972-01</t>
  </si>
  <si>
    <t>1B3-83969-01</t>
  </si>
  <si>
    <t>5D7-H3972-00</t>
  </si>
  <si>
    <t>5JNH39720000</t>
  </si>
  <si>
    <t>36C-83969-00</t>
  </si>
  <si>
    <t>5B2-H3973-00</t>
  </si>
  <si>
    <t>3D6-H3976-00</t>
  </si>
  <si>
    <t>5WJ-H3972-00</t>
  </si>
  <si>
    <t>5BR-H3987-01</t>
  </si>
  <si>
    <t>5XL-H3975-00</t>
  </si>
  <si>
    <t>5HT-H3973-00</t>
  </si>
  <si>
    <t>3D6-H3975-00</t>
  </si>
  <si>
    <t>1B9-H3950-01</t>
  </si>
  <si>
    <t>5B2-H3976-00</t>
  </si>
  <si>
    <t>5SL-14890-00</t>
  </si>
  <si>
    <t>5RU-13447-00</t>
  </si>
  <si>
    <t>59C-2219X-00</t>
  </si>
  <si>
    <t>5VX-14840-00</t>
  </si>
  <si>
    <t>59C-22465-00</t>
  </si>
  <si>
    <t>5D7-F2151-00</t>
  </si>
  <si>
    <t>3JD-22178-20</t>
  </si>
  <si>
    <t>34X-22153-00</t>
  </si>
  <si>
    <t>1C3-22151-00</t>
  </si>
  <si>
    <t>5EB-22151-00</t>
  </si>
  <si>
    <t>5VX-22151-00</t>
  </si>
  <si>
    <t>5FX-H3312-00</t>
  </si>
  <si>
    <t>5BR-H3332-00</t>
  </si>
  <si>
    <t>5BR-H3342-00</t>
  </si>
  <si>
    <t>5BR-H3312-10-00</t>
  </si>
  <si>
    <t>5D7-H3322-00</t>
  </si>
  <si>
    <t>5GJ-83342-00</t>
  </si>
  <si>
    <t>5A8-83332-00</t>
  </si>
  <si>
    <t>5RN-H3606-00</t>
  </si>
  <si>
    <t>5HT-H3332-00</t>
  </si>
  <si>
    <t>1D4-H3301-00</t>
  </si>
  <si>
    <t>5SL-15421-00</t>
  </si>
  <si>
    <t>1C0-H5752-11</t>
  </si>
  <si>
    <t>1C0-H5752-12</t>
  </si>
  <si>
    <t>3D8-15431-00</t>
  </si>
  <si>
    <t>5EB-12581-00</t>
  </si>
  <si>
    <t>51Y-13411-00</t>
  </si>
  <si>
    <t>3KW-E3411-00</t>
  </si>
  <si>
    <t>5PW-83330-00</t>
  </si>
  <si>
    <t>37P-F7426-00</t>
  </si>
  <si>
    <t>90501-16829</t>
  </si>
  <si>
    <t>5VY-14856-00</t>
  </si>
  <si>
    <t>90501-216A6</t>
  </si>
  <si>
    <t>6G8-14275-00</t>
  </si>
  <si>
    <t>59C-2178L-00</t>
  </si>
  <si>
    <t>5VS-W9753-00</t>
  </si>
  <si>
    <t>5JW-2836E-00</t>
  </si>
  <si>
    <t>5DS-F7446-00</t>
  </si>
  <si>
    <t>1S4-F7461-00</t>
  </si>
  <si>
    <t>90508-20572</t>
  </si>
  <si>
    <t>4KH-H3962-00</t>
  </si>
  <si>
    <t>90508-16W13</t>
  </si>
  <si>
    <t>90508-18135</t>
  </si>
  <si>
    <t>90501-15001</t>
  </si>
  <si>
    <t>90501-12743</t>
  </si>
  <si>
    <t>5CU-11995-00</t>
  </si>
  <si>
    <t>5PW-2411J-01</t>
  </si>
  <si>
    <t>5LV-12465-00</t>
  </si>
  <si>
    <t>5EL-46297-00</t>
  </si>
  <si>
    <t>5RU-2834E-10</t>
  </si>
  <si>
    <t>5C4-24141-00</t>
  </si>
  <si>
    <t>90480-12607</t>
  </si>
  <si>
    <t>1J7-21717-00</t>
  </si>
  <si>
    <t>5VL-F7414-00</t>
  </si>
  <si>
    <t>5XM-E7632-00</t>
  </si>
  <si>
    <t>66 9456.D0</t>
  </si>
  <si>
    <t>66 9999.E0</t>
  </si>
  <si>
    <t>4UC-17632-00</t>
  </si>
  <si>
    <t>90506-15260</t>
  </si>
  <si>
    <t>2YM-16626-00</t>
  </si>
  <si>
    <t>90506-35X00</t>
  </si>
  <si>
    <t>90506-40508</t>
  </si>
  <si>
    <t>90506-20010</t>
  </si>
  <si>
    <t>3D6-F7201-01</t>
  </si>
  <si>
    <t>37P-F4781-00</t>
  </si>
  <si>
    <t>1B9-WH575-00</t>
  </si>
  <si>
    <t>90793-6665Q</t>
  </si>
  <si>
    <t>21L-F3154-00</t>
  </si>
  <si>
    <t>90338-06004</t>
  </si>
  <si>
    <t>90338-08163</t>
  </si>
  <si>
    <t>5AD-F3469-00</t>
  </si>
  <si>
    <t>5WG-E7653-10</t>
  </si>
  <si>
    <t>4HC-17653-00</t>
  </si>
  <si>
    <t>1B9-E7653-00-00</t>
  </si>
  <si>
    <t>3VL-E7653-00-00</t>
  </si>
  <si>
    <t>1C0-E7653-00-00</t>
  </si>
  <si>
    <t>5GJ-17653-00</t>
  </si>
  <si>
    <t>5BR-H3935-00</t>
  </si>
  <si>
    <t>21L-F6339-00</t>
  </si>
  <si>
    <t>CAJAS SUELTAS</t>
  </si>
  <si>
    <t>5VK-F7411-10</t>
  </si>
  <si>
    <t>5VK-F7421-10</t>
  </si>
  <si>
    <t>1D4-F7420-00</t>
  </si>
  <si>
    <t>1D4-F7410-00</t>
  </si>
  <si>
    <t>164-22216-00</t>
  </si>
  <si>
    <t>1SD-E5383-00</t>
  </si>
  <si>
    <t>4JH-23434-00</t>
  </si>
  <si>
    <t>2C0-24720-00</t>
  </si>
  <si>
    <t>5VK-28345-00</t>
  </si>
  <si>
    <t>5FM-F171N-00</t>
  </si>
  <si>
    <t>1FK-2171L-00</t>
  </si>
  <si>
    <t>90109-08018</t>
  </si>
  <si>
    <t>90109-086F8</t>
  </si>
  <si>
    <t>5JJ-27437-01</t>
  </si>
  <si>
    <t>91701-08040</t>
  </si>
  <si>
    <t>91702-06038</t>
  </si>
  <si>
    <t>2C0-27435-00</t>
  </si>
  <si>
    <t>34X-25914-00</t>
  </si>
  <si>
    <t>4BA-F7437-00</t>
  </si>
  <si>
    <t>5VK-F7431-00</t>
  </si>
  <si>
    <t>5VK-F7441-00</t>
  </si>
  <si>
    <t>4CX-F7431-00</t>
  </si>
  <si>
    <t>5LV-2741E-01</t>
  </si>
  <si>
    <t>1D4-F7430-00</t>
  </si>
  <si>
    <t>5WX-F7431-00</t>
  </si>
  <si>
    <t>5WX-F7441-00</t>
  </si>
  <si>
    <t>3XV-82530-01</t>
  </si>
  <si>
    <t>4TP-82530-00</t>
  </si>
  <si>
    <t>21L-H2530-00</t>
  </si>
  <si>
    <t>2PP-24847-01</t>
  </si>
  <si>
    <t>4VR-23442-00</t>
  </si>
  <si>
    <t>3AJ-23442-00-35</t>
  </si>
  <si>
    <t>1D4-F3441-00</t>
  </si>
  <si>
    <t>5TG-82913-00</t>
  </si>
  <si>
    <t>97095-05016</t>
  </si>
  <si>
    <t>4VR-23441-00</t>
  </si>
  <si>
    <t>3Y6-23442-00-98</t>
  </si>
  <si>
    <t>5VL-F7433-00</t>
  </si>
  <si>
    <t>5LV-27441-01</t>
  </si>
  <si>
    <t>5LV-27431-01</t>
  </si>
  <si>
    <t>5EA-27410-00</t>
  </si>
  <si>
    <t>4DN-27431-01</t>
  </si>
  <si>
    <t>5VX-25388-01</t>
  </si>
  <si>
    <t>4BP-25388-00</t>
  </si>
  <si>
    <t>5VY-25389-00</t>
  </si>
  <si>
    <t>55K-2539F-00</t>
  </si>
  <si>
    <t>3D9-H3540-00</t>
  </si>
  <si>
    <t>59C-12420-00</t>
  </si>
  <si>
    <t>5TJ-8355W-10</t>
  </si>
  <si>
    <t>2D1-85820-00</t>
  </si>
  <si>
    <t>2C0-85820-00</t>
  </si>
  <si>
    <t>5BR-H3320-10</t>
  </si>
  <si>
    <t>5RN-H3310-00</t>
  </si>
  <si>
    <t>5RN-H3320-00</t>
  </si>
  <si>
    <t>2C0-83320-00</t>
  </si>
  <si>
    <t>3D9-H3320-00</t>
  </si>
  <si>
    <t>3GM-83320-00</t>
  </si>
  <si>
    <t>50W-83320-00</t>
  </si>
  <si>
    <t>4JH-83320-01</t>
  </si>
  <si>
    <t>5GJ-83320-00</t>
  </si>
  <si>
    <t>5FX-E4410-01</t>
  </si>
  <si>
    <t>9321014X0000</t>
  </si>
  <si>
    <t>93210-30X02</t>
  </si>
  <si>
    <t>93210-13X00</t>
  </si>
  <si>
    <t>93210-27778</t>
  </si>
  <si>
    <t>93210-32001</t>
  </si>
  <si>
    <t>1B9-F318800</t>
  </si>
  <si>
    <t>93210-24X00</t>
  </si>
  <si>
    <t>93210-24709</t>
  </si>
  <si>
    <t>93210-30734</t>
  </si>
  <si>
    <t>1S4-F3147-00</t>
  </si>
  <si>
    <t>93210-15639</t>
  </si>
  <si>
    <t>93210-18X01</t>
  </si>
  <si>
    <t>93210-40X000</t>
  </si>
  <si>
    <t>93210-35512</t>
  </si>
  <si>
    <t>93210-21001</t>
  </si>
  <si>
    <t>93210-21X00</t>
  </si>
  <si>
    <t>93210-12790</t>
  </si>
  <si>
    <t>93210-29574</t>
  </si>
  <si>
    <t>93210-14X00</t>
  </si>
  <si>
    <t>93210-11X00</t>
  </si>
  <si>
    <t>5H0-81847-01</t>
  </si>
  <si>
    <t>93210-23702</t>
  </si>
  <si>
    <t>93210-16275</t>
  </si>
  <si>
    <t>93210-347A1</t>
  </si>
  <si>
    <t>93210-13X02</t>
  </si>
  <si>
    <t>93210-18322</t>
  </si>
  <si>
    <t>93210-25711</t>
  </si>
  <si>
    <t>93210-43713</t>
  </si>
  <si>
    <t>93210-32172</t>
  </si>
  <si>
    <t>1J7-81847-60</t>
  </si>
  <si>
    <t>37P-F3188-00</t>
  </si>
  <si>
    <t>93210-24235</t>
  </si>
  <si>
    <t>93210-21631</t>
  </si>
  <si>
    <t>93210-13361</t>
  </si>
  <si>
    <t>93210-25X00</t>
  </si>
  <si>
    <t>93210-13657</t>
  </si>
  <si>
    <t>93210-15X03</t>
  </si>
  <si>
    <t>93210-16629</t>
  </si>
  <si>
    <t>93210-27X00</t>
  </si>
  <si>
    <t>93210-18417</t>
  </si>
  <si>
    <t>93210-15566</t>
  </si>
  <si>
    <t>93210-18X02</t>
  </si>
  <si>
    <t>3AJ-24534-01</t>
  </si>
  <si>
    <t>43F-23188-10</t>
  </si>
  <si>
    <t>93210-33X000</t>
  </si>
  <si>
    <t>1C0-H1847-00</t>
  </si>
  <si>
    <t>93210-20573</t>
  </si>
  <si>
    <t>5EU-E4005-00</t>
  </si>
  <si>
    <t>93210-16772</t>
  </si>
  <si>
    <t>93210-14854</t>
  </si>
  <si>
    <t>93210-14X01</t>
  </si>
  <si>
    <t>5PW-27211-00</t>
  </si>
  <si>
    <t>4KG-27211-00</t>
  </si>
  <si>
    <t>5JNF72110000</t>
  </si>
  <si>
    <t>1S4-F7211-00</t>
  </si>
  <si>
    <t>5SL-27211-00</t>
  </si>
  <si>
    <t>4BA-F7211-00</t>
  </si>
  <si>
    <t>5VK-F7211-00</t>
  </si>
  <si>
    <t>2D1-27211-00</t>
  </si>
  <si>
    <t>5JW-27211-00</t>
  </si>
  <si>
    <t>5PS-27211-00</t>
  </si>
  <si>
    <t>4CU-X5620-00</t>
  </si>
  <si>
    <t>13236-0172</t>
  </si>
  <si>
    <t>5JW-18110-00</t>
  </si>
  <si>
    <t>3D8-18110-10</t>
  </si>
  <si>
    <t>4KG-18111-00</t>
  </si>
  <si>
    <t>2D1-18110-00</t>
  </si>
  <si>
    <t>5D7-E8115-00</t>
  </si>
  <si>
    <t>5EB-18110-10</t>
  </si>
  <si>
    <t>5D7-F7211-00</t>
  </si>
  <si>
    <t>5BK-E8110-00-00</t>
  </si>
  <si>
    <t>1W6-18113-00</t>
  </si>
  <si>
    <t>5PS-18110-00</t>
  </si>
  <si>
    <t>4S5-F5921-00</t>
  </si>
  <si>
    <t>37P-WH202-09</t>
  </si>
  <si>
    <t>1B3-W8202-28</t>
  </si>
  <si>
    <t>1B3-W8202-58</t>
  </si>
  <si>
    <t>2CM-H252E-00</t>
  </si>
  <si>
    <t>5AD-F1781-00</t>
  </si>
  <si>
    <t>5WX-F4256-A0</t>
  </si>
  <si>
    <t>5RW-F8368-A0</t>
  </si>
  <si>
    <t>5NR-F118N-00</t>
  </si>
  <si>
    <t>BYE-KYMES-00</t>
  </si>
  <si>
    <t>5XM-F1781-00</t>
  </si>
  <si>
    <t>4SN-F1789-00</t>
  </si>
  <si>
    <t>5AD-F8315-00</t>
  </si>
  <si>
    <t>5WX-F839H-50</t>
  </si>
  <si>
    <t>5D8-F1568-00</t>
  </si>
  <si>
    <t>5NR-F8368-A0</t>
  </si>
  <si>
    <t>5VU-21578-20</t>
  </si>
  <si>
    <t>1C0-F8368-00</t>
  </si>
  <si>
    <t>5RW-F118N-70</t>
  </si>
  <si>
    <t>4YV-F1799-10</t>
  </si>
  <si>
    <t>1B3-21781-80</t>
  </si>
  <si>
    <t>5XL-F118N-00</t>
  </si>
  <si>
    <t>1JK-21268-00</t>
  </si>
  <si>
    <t>3D4-F1572-00</t>
  </si>
  <si>
    <t>3D4-F1784-30</t>
  </si>
  <si>
    <t>3D4-F1783-30</t>
  </si>
  <si>
    <t>3D4-F1572-30</t>
  </si>
  <si>
    <t>3D4-F1783-10</t>
  </si>
  <si>
    <t>5WX-F839J-S0</t>
  </si>
  <si>
    <t>5WX-F832B-S0</t>
  </si>
  <si>
    <t>5RW-F1571-00</t>
  </si>
  <si>
    <t>3D4-F832K-30</t>
  </si>
  <si>
    <t>5WX-F832C-S0</t>
  </si>
  <si>
    <t>5RW-F835C-00</t>
  </si>
  <si>
    <t>5WX-F8390-60</t>
  </si>
  <si>
    <t>5WX-F8390-20</t>
  </si>
  <si>
    <t>5RW-F1571-B0</t>
  </si>
  <si>
    <t>1J7-26290-J0</t>
  </si>
  <si>
    <t>5WX-F6290-01</t>
  </si>
  <si>
    <t>4H7-26290-50</t>
  </si>
  <si>
    <t>3P6-26280-00-P9</t>
  </si>
  <si>
    <t>5RW-F6290-00</t>
  </si>
  <si>
    <t>21L-F6290-20</t>
  </si>
  <si>
    <t>1D0-F6290-00</t>
  </si>
  <si>
    <t>4BA-F6290-00</t>
  </si>
  <si>
    <t>5AD-F6290-10</t>
  </si>
  <si>
    <t>5RN-F6290-00</t>
  </si>
  <si>
    <t>5JJ-26280-00</t>
  </si>
  <si>
    <t>56500-080A0</t>
  </si>
  <si>
    <t>4SV-23145-00</t>
  </si>
  <si>
    <t>93104-20068</t>
  </si>
  <si>
    <t>93102-70004</t>
  </si>
  <si>
    <t>93103-28011</t>
  </si>
  <si>
    <t>93102-40012</t>
  </si>
  <si>
    <t>93102-20371</t>
  </si>
  <si>
    <t>93102-25090</t>
  </si>
  <si>
    <t>93106-26005</t>
  </si>
  <si>
    <t>93102-26852</t>
  </si>
  <si>
    <t>93106-28043</t>
  </si>
  <si>
    <t>93110-32016</t>
  </si>
  <si>
    <t>93102-25044</t>
  </si>
  <si>
    <t>93101-38098</t>
  </si>
  <si>
    <t>93102-23252</t>
  </si>
  <si>
    <t>93102-19477</t>
  </si>
  <si>
    <t>93109-20806</t>
  </si>
  <si>
    <t>93101-14092</t>
  </si>
  <si>
    <t>93106-28812</t>
  </si>
  <si>
    <t>93109-11073</t>
  </si>
  <si>
    <t>93101-12173</t>
  </si>
  <si>
    <t>93102-12224</t>
  </si>
  <si>
    <t>93102-18278</t>
  </si>
  <si>
    <t>93102-11008</t>
  </si>
  <si>
    <t>93102-08307</t>
  </si>
  <si>
    <t>93101-10800</t>
  </si>
  <si>
    <t>2H7-15361-00</t>
  </si>
  <si>
    <t>93101-10142</t>
  </si>
  <si>
    <t>93102-20108</t>
  </si>
  <si>
    <t>5JX-23145-00</t>
  </si>
  <si>
    <t>4ES-23145-00</t>
  </si>
  <si>
    <t>37P-F3144-00</t>
  </si>
  <si>
    <t>5PW-25367-00</t>
  </si>
  <si>
    <t>37P-F3145-00</t>
  </si>
  <si>
    <t>5KK-F3145-00</t>
  </si>
  <si>
    <t>4TD-F3144-00</t>
  </si>
  <si>
    <t>1C3-23145-M0</t>
  </si>
  <si>
    <t>3XJ-23145-L0</t>
  </si>
  <si>
    <t>49A-23145-00</t>
  </si>
  <si>
    <t>3VD-23144-00</t>
  </si>
  <si>
    <t>4PU-23144-00</t>
  </si>
  <si>
    <t>93106-2001</t>
  </si>
  <si>
    <t>5KK-F3144-00</t>
  </si>
  <si>
    <t>2GV-23144-00</t>
  </si>
  <si>
    <t>4TU-F3144-00</t>
  </si>
  <si>
    <t>4XV-25118-00</t>
  </si>
  <si>
    <t>1D0-H3578-00</t>
  </si>
  <si>
    <t>5D7-H4745-10</t>
  </si>
  <si>
    <t>1L9-13340-01</t>
  </si>
  <si>
    <t>5GM-1482K-00</t>
  </si>
  <si>
    <t>1YW-83965-00</t>
  </si>
  <si>
    <t>YMD-40075-00</t>
  </si>
  <si>
    <t>N08-PN010-B7-0M</t>
  </si>
  <si>
    <t>90891-30099</t>
  </si>
  <si>
    <t>90891-30098</t>
  </si>
  <si>
    <t>1SD-F1490-00</t>
  </si>
  <si>
    <t>1WS-82540-00</t>
  </si>
  <si>
    <t>90891-10220-00</t>
  </si>
  <si>
    <t>CAJA AZUL</t>
  </si>
  <si>
    <t>3VL-E5421-00</t>
  </si>
  <si>
    <t>3VL-E6111-00</t>
  </si>
  <si>
    <t>5VX-15425-00</t>
  </si>
  <si>
    <t>1B9-F475M-01</t>
  </si>
  <si>
    <t>90891-20276</t>
  </si>
  <si>
    <t>5D1-H2590-01</t>
  </si>
  <si>
    <t>5RW-H2590-21</t>
  </si>
  <si>
    <t>13D-H2590-00</t>
  </si>
  <si>
    <t>5VX-82386-00</t>
  </si>
  <si>
    <t>5S5-82590-00</t>
  </si>
  <si>
    <t>11D-H2590-01</t>
  </si>
  <si>
    <t>5D7-F835C-00</t>
  </si>
  <si>
    <t>5RN-F1781-A0</t>
  </si>
  <si>
    <t>4S8-24161-00</t>
  </si>
  <si>
    <t>3C6-F839E-00</t>
  </si>
  <si>
    <t>4TV-2153A-10</t>
  </si>
  <si>
    <t>3D9-F173E-00</t>
  </si>
  <si>
    <t>99241-00160</t>
  </si>
  <si>
    <t>13S-2832L-00</t>
  </si>
  <si>
    <t>5VX-21781-80</t>
  </si>
  <si>
    <t>4P7-F174G-40</t>
  </si>
  <si>
    <t>3P6-28393-10</t>
  </si>
  <si>
    <t>3P6-28394-10</t>
  </si>
  <si>
    <t>5BK-F179L-10</t>
  </si>
  <si>
    <t>5JW-28328-00</t>
  </si>
  <si>
    <t>3C6-F83BN-00</t>
  </si>
  <si>
    <t>5BK-F179M-10</t>
  </si>
  <si>
    <t>5RW-F1781-00</t>
  </si>
  <si>
    <t>5D7-F8394-L0</t>
  </si>
  <si>
    <t>1B3-21781-10</t>
  </si>
  <si>
    <t>5SL-28328-80</t>
  </si>
  <si>
    <t>2C0-28328-00</t>
  </si>
  <si>
    <t>3D4-F1571-30</t>
  </si>
  <si>
    <t>3D4-F1571-00</t>
  </si>
  <si>
    <t>3P6-2838G-00</t>
  </si>
  <si>
    <t>1SD-F173R-00</t>
  </si>
  <si>
    <t>5ML-F1568-20</t>
  </si>
  <si>
    <t>1BX-F839F-00</t>
  </si>
  <si>
    <t>4P9-F173B-30</t>
  </si>
  <si>
    <t>5WG-F174G-00</t>
  </si>
  <si>
    <t>5VX-21781-50</t>
  </si>
  <si>
    <t>5VK-21788-00</t>
  </si>
  <si>
    <t>56F-21781-00</t>
  </si>
  <si>
    <t>1B9-F1788-00</t>
  </si>
  <si>
    <t>1C0-F1788-00</t>
  </si>
  <si>
    <t>4B5-28267-00</t>
  </si>
  <si>
    <t>5ML-F1746-00</t>
  </si>
  <si>
    <t>1B9-E5316-00</t>
  </si>
  <si>
    <t>5MF-E5326-00</t>
  </si>
  <si>
    <t>1B9-E5326-00</t>
  </si>
  <si>
    <t>90520-10X01</t>
  </si>
  <si>
    <t>90520-20X00</t>
  </si>
  <si>
    <t>59C-28247-00</t>
  </si>
  <si>
    <t>5SL-84753-00</t>
  </si>
  <si>
    <t>5GH-17531-00</t>
  </si>
  <si>
    <t>5VX-21669-00</t>
  </si>
  <si>
    <t>5VX-21575-00</t>
  </si>
  <si>
    <t>1HX-27415-00</t>
  </si>
  <si>
    <t>1B9-E5338-00</t>
  </si>
  <si>
    <t>4SB-F174X-50</t>
  </si>
  <si>
    <t>5ML-F834E-00</t>
  </si>
  <si>
    <t>4SB-F174X-20</t>
  </si>
  <si>
    <t>5DS-F8371-00</t>
  </si>
  <si>
    <t>5JW-21652-09</t>
  </si>
  <si>
    <t>5GM-27482-00</t>
  </si>
  <si>
    <t>5DM-28371-00</t>
  </si>
  <si>
    <t>1WS-2414P-00</t>
  </si>
  <si>
    <t>4B5-28247-00</t>
  </si>
  <si>
    <t>90520-02009</t>
  </si>
  <si>
    <t>37P-F1778-00</t>
  </si>
  <si>
    <t>5VX-88158-00</t>
  </si>
  <si>
    <t>4SB-F174X-70</t>
  </si>
  <si>
    <t>4B5-28217-00</t>
  </si>
  <si>
    <t>5LM-F8371-00</t>
  </si>
  <si>
    <t>37P-H2176-00</t>
  </si>
  <si>
    <t>5VU-28307-00</t>
  </si>
  <si>
    <t>1B9-E5335-00</t>
  </si>
  <si>
    <t>4MJ-F4183-00</t>
  </si>
  <si>
    <t>5GM-27492-00</t>
  </si>
  <si>
    <t>5VK-2837K-00</t>
  </si>
  <si>
    <t>5GM-27424-00</t>
  </si>
  <si>
    <t>5VK-2414K-00</t>
  </si>
  <si>
    <t>37P-H2121-00</t>
  </si>
  <si>
    <t>2C0-21669-00</t>
  </si>
  <si>
    <t>4B5-2847R-00</t>
  </si>
  <si>
    <t>4B5-2834E-00</t>
  </si>
  <si>
    <t>90520-10014</t>
  </si>
  <si>
    <t>31A-28217-00</t>
  </si>
  <si>
    <t>5PW-2174X-00</t>
  </si>
  <si>
    <t>1NT-F834V-00</t>
  </si>
  <si>
    <t>5CA-F1639-00</t>
  </si>
  <si>
    <t>3D7-2174X-00</t>
  </si>
  <si>
    <t>4S8-27415-00</t>
  </si>
  <si>
    <t>5VX-21639-00</t>
  </si>
  <si>
    <t>1SD-E5453-00</t>
  </si>
  <si>
    <t>3C1-E5461-00</t>
  </si>
  <si>
    <t>3VD-11351-00</t>
  </si>
  <si>
    <t>5VU-1465U-00</t>
  </si>
  <si>
    <t>23P-15461-00</t>
  </si>
  <si>
    <t>5SL-15461-01</t>
  </si>
  <si>
    <t>4BD-15462-00</t>
  </si>
  <si>
    <t>1S4-E5461-00</t>
  </si>
  <si>
    <t>4BR-11351-01</t>
  </si>
  <si>
    <t>5EL-15451-00</t>
  </si>
  <si>
    <t>5GJ-17818-02</t>
  </si>
  <si>
    <t>3S9-F4244-10</t>
  </si>
  <si>
    <t>3S9-F4245-10</t>
  </si>
  <si>
    <t>13S2839100</t>
  </si>
  <si>
    <t>3C6-F83A3-00</t>
  </si>
  <si>
    <t>3C6-F83BR-00</t>
  </si>
  <si>
    <t>3C6-F83BK-00</t>
  </si>
  <si>
    <t>3S9-F1571-40</t>
  </si>
  <si>
    <t>4C8-24245-10</t>
  </si>
  <si>
    <t>3C6-F83A4-00</t>
  </si>
  <si>
    <t>3C6-F17A1-20</t>
  </si>
  <si>
    <t>4P7-F1571-00</t>
  </si>
  <si>
    <t>10S-2137C-00</t>
  </si>
  <si>
    <t>4YV-F8303-10</t>
  </si>
  <si>
    <t>3D7-2137N-00</t>
  </si>
  <si>
    <t>950ADV-S BLUE GO 04</t>
  </si>
  <si>
    <t>5RW-F173E-00</t>
  </si>
  <si>
    <t>3D4-F174K-30</t>
  </si>
  <si>
    <t>3C6-F17A1-10</t>
  </si>
  <si>
    <t>5WX-F83B4-S0</t>
  </si>
  <si>
    <t>3C6-F83BL-00</t>
  </si>
  <si>
    <t>4C8-1475P-00</t>
  </si>
  <si>
    <t>5D72424420</t>
  </si>
  <si>
    <t>5D72424520</t>
  </si>
  <si>
    <t>4C8-28391-40</t>
  </si>
  <si>
    <t>5D7-28392-00</t>
  </si>
  <si>
    <t>13C-F173L-00</t>
  </si>
  <si>
    <t>5WX-F4240-A0</t>
  </si>
  <si>
    <t>4YV-F1782-10</t>
  </si>
  <si>
    <t>20S-2165D-20</t>
  </si>
  <si>
    <t>5RW-F1782-C0</t>
  </si>
  <si>
    <t>3D4-F173F-10</t>
  </si>
  <si>
    <t>5CHE445A0200</t>
  </si>
  <si>
    <t>5S5-24230-00</t>
  </si>
  <si>
    <t>13S-28391-10</t>
  </si>
  <si>
    <t>3S9-F173E-10</t>
  </si>
  <si>
    <t>5D7-28391-00</t>
  </si>
  <si>
    <t>99244-00320</t>
  </si>
  <si>
    <t>56069-Y081</t>
  </si>
  <si>
    <t>56069-Y083</t>
  </si>
  <si>
    <t>5YS-24240-40</t>
  </si>
  <si>
    <t>3D4-F1786-30</t>
  </si>
  <si>
    <t>10S-2137D-00</t>
  </si>
  <si>
    <t>3D4-F1785-40</t>
  </si>
  <si>
    <t>4PT-24247-60</t>
  </si>
  <si>
    <t>3P6-28392-10</t>
  </si>
  <si>
    <t>3P6-28391-00</t>
  </si>
  <si>
    <t>13S-2153E-00</t>
  </si>
  <si>
    <t>3D4-F173E-20</t>
  </si>
  <si>
    <t>5WX-F8390-70</t>
  </si>
  <si>
    <t>4C8-24245-20</t>
  </si>
  <si>
    <t>2C8-F3108-00</t>
  </si>
  <si>
    <t>5WX-F4240-70</t>
  </si>
  <si>
    <t>5LV-26335-00</t>
  </si>
  <si>
    <t>2C0-26335-00</t>
  </si>
  <si>
    <t>21L-F6335-00</t>
  </si>
  <si>
    <t>2JW-F6335-10</t>
  </si>
  <si>
    <t>5SL-26335-10</t>
  </si>
  <si>
    <t>4EW-26335-00</t>
  </si>
  <si>
    <t>3DM-26335-00</t>
  </si>
  <si>
    <t>5SL-26335-00</t>
  </si>
  <si>
    <t>2UV-F6335-00</t>
  </si>
  <si>
    <t>4ES-26335-11</t>
  </si>
  <si>
    <t>4P9-H3550-00</t>
  </si>
  <si>
    <t>5KK-F6311-00</t>
  </si>
  <si>
    <t>3DM-26331-01</t>
  </si>
  <si>
    <t>1KJ-F6311-00</t>
  </si>
  <si>
    <t>5AD-F478E-00</t>
  </si>
  <si>
    <t>5TA-26334-00</t>
  </si>
  <si>
    <t>5SL-26312-00</t>
  </si>
  <si>
    <t>5SL-26311-00</t>
  </si>
  <si>
    <t>5WX-F6260-00</t>
  </si>
  <si>
    <t>13C-F6311-00</t>
  </si>
  <si>
    <t>16M-26311-00</t>
  </si>
  <si>
    <t>5XL-WF587-00</t>
  </si>
  <si>
    <t>1GJ-26351-00</t>
  </si>
  <si>
    <t>4YB-F5872-01</t>
  </si>
  <si>
    <t>5XC-13465-00</t>
  </si>
  <si>
    <t>2D1-25872-00</t>
  </si>
  <si>
    <t>1D0-F5872-10</t>
  </si>
  <si>
    <t>4C8-1133E-01</t>
  </si>
  <si>
    <t>4KM-83550-03</t>
  </si>
  <si>
    <t>99999-03263</t>
  </si>
  <si>
    <t>4P7-H3550-00</t>
  </si>
  <si>
    <t>4C8-1133F-01</t>
  </si>
  <si>
    <t>1LN-83550-04</t>
  </si>
  <si>
    <t>5PU-H3550-01</t>
  </si>
  <si>
    <t>1S4-E6307-00</t>
  </si>
  <si>
    <t>5SL-16321-00</t>
  </si>
  <si>
    <t>5TA-16321-00</t>
  </si>
  <si>
    <t>341-16321-13</t>
  </si>
  <si>
    <t>5GJ-16520-00</t>
  </si>
  <si>
    <t>5VY-16325-00</t>
  </si>
  <si>
    <t>5GJ-16334-00</t>
  </si>
  <si>
    <t>90150-05024</t>
  </si>
  <si>
    <t>3BN-2580T-10</t>
  </si>
  <si>
    <t>4TR-25870-01</t>
  </si>
  <si>
    <t>5VL-F5921-00</t>
  </si>
  <si>
    <t>5VK-2583V-00</t>
  </si>
  <si>
    <t>5WX-F580W-00</t>
  </si>
  <si>
    <t>5RW-H2920-00</t>
  </si>
  <si>
    <t>21L-H3569-00</t>
  </si>
  <si>
    <t>5DS-F6298-00</t>
  </si>
  <si>
    <t>4C8-84396-00</t>
  </si>
  <si>
    <t>5RU-15475-10</t>
  </si>
  <si>
    <t>3UH-E5473-01</t>
  </si>
  <si>
    <t>2C0-2833E-00</t>
  </si>
  <si>
    <t>5DS-F7445-00</t>
  </si>
  <si>
    <t>2C0-28371-00</t>
  </si>
  <si>
    <t>4C8-2838U-00</t>
  </si>
  <si>
    <t>5SL-84397-00</t>
  </si>
  <si>
    <t>4TX-2331G-00</t>
  </si>
  <si>
    <t>3XP-83513-00</t>
  </si>
  <si>
    <t>4C8-2836G-01</t>
  </si>
  <si>
    <t>2C0-2833A-00</t>
  </si>
  <si>
    <t>4C8-84312-00</t>
  </si>
  <si>
    <t>5VX-84312-00</t>
  </si>
  <si>
    <t>1C0-WH25X-00</t>
  </si>
  <si>
    <t>3VL-F6261-00</t>
  </si>
  <si>
    <t>5ML-H2541-00</t>
  </si>
  <si>
    <t>5BR-H4312-00-00</t>
  </si>
  <si>
    <t>90793-6665C</t>
  </si>
  <si>
    <t>4BR-14294-00</t>
  </si>
  <si>
    <t>4BR-24311-00</t>
  </si>
  <si>
    <t>5DS-F4312-00</t>
  </si>
  <si>
    <t>3JB-24314-00</t>
  </si>
  <si>
    <t>1C0-E243F-00</t>
  </si>
  <si>
    <t>90445-08X01</t>
  </si>
  <si>
    <t>5EU-E4396-00</t>
  </si>
  <si>
    <t>90445-08X00</t>
  </si>
  <si>
    <t>5WX-F4598-00</t>
  </si>
  <si>
    <t>2GU-24500-02</t>
  </si>
  <si>
    <t>1D4-E3266-00</t>
  </si>
  <si>
    <t>5HT-H5752-00</t>
  </si>
  <si>
    <t>3HE-24524-00</t>
  </si>
  <si>
    <t>56054-0887</t>
  </si>
  <si>
    <t>56054-0886</t>
  </si>
  <si>
    <t>13042-1005</t>
  </si>
  <si>
    <t>5ML-F4812-00-P0</t>
  </si>
  <si>
    <t>4C6-F4812-00-7M</t>
  </si>
  <si>
    <t>5FM-F5338-00-MA</t>
  </si>
  <si>
    <t>5FM-F5168-00-MA</t>
  </si>
  <si>
    <t>90891-20125</t>
  </si>
  <si>
    <t>1C0-F474W-00-LK</t>
  </si>
  <si>
    <t>56P-F8356-00</t>
  </si>
  <si>
    <t>4B5-21147-11</t>
  </si>
  <si>
    <t>1B3-23174-01</t>
  </si>
  <si>
    <t>5VK-F474W-00</t>
  </si>
  <si>
    <t>22B-F3174-00</t>
  </si>
  <si>
    <t>4S8-28356-00</t>
  </si>
  <si>
    <t>5BM-H1410-02</t>
  </si>
  <si>
    <t>1C0-H1410-10</t>
  </si>
  <si>
    <t>5TY-H1450-00</t>
  </si>
  <si>
    <t>5XM-E6620-00</t>
  </si>
  <si>
    <t>5BR-E7660-10</t>
  </si>
  <si>
    <t>4GVF53661100</t>
  </si>
  <si>
    <t>90501-358640</t>
  </si>
  <si>
    <t>90501-35X01</t>
  </si>
  <si>
    <t>5WW-E7620-10</t>
  </si>
  <si>
    <t>3KJ-15528-00</t>
  </si>
  <si>
    <t>93310-25712</t>
  </si>
  <si>
    <t>3VL-E7611-00</t>
  </si>
  <si>
    <t>4CU-E2611-00</t>
  </si>
  <si>
    <t>5BR-E7684-10</t>
  </si>
  <si>
    <t>4KP-E7670-00</t>
  </si>
  <si>
    <t>5BR-E7664-00</t>
  </si>
  <si>
    <t>9017928X0000</t>
  </si>
  <si>
    <t>5BR-E7664-10</t>
  </si>
  <si>
    <t>90170-28X00</t>
  </si>
  <si>
    <t>90891-20169</t>
  </si>
  <si>
    <t>90891-20186</t>
  </si>
  <si>
    <t>5SE-E5100-01</t>
  </si>
  <si>
    <t>5VX-W0741-30-10</t>
  </si>
  <si>
    <t>20S-W0741-20</t>
  </si>
  <si>
    <t>5RW-H4310-00</t>
  </si>
  <si>
    <t>11D-H410A-10</t>
  </si>
  <si>
    <t>5DS-H4103-00</t>
  </si>
  <si>
    <t>5RU-84300-00</t>
  </si>
  <si>
    <t>M5</t>
  </si>
  <si>
    <t>Y0TR14ST</t>
  </si>
  <si>
    <t>SR353M</t>
  </si>
  <si>
    <t>E331</t>
  </si>
  <si>
    <t>5JW-W0720-10</t>
  </si>
  <si>
    <t>A08-5A2G5-00-9A</t>
  </si>
  <si>
    <t>5DS-E5411-00</t>
  </si>
  <si>
    <t>LENTE DE FARO TRASERO</t>
  </si>
  <si>
    <t>CONJT. FARO TRASERO</t>
  </si>
  <si>
    <t>LENTE DE INTERMITENTE</t>
  </si>
  <si>
    <t>CASQUILLO CON VALONA</t>
  </si>
  <si>
    <t>PASADOR, PISTÓN</t>
  </si>
  <si>
    <t>ASIENTO RESORTE DE VÁLVULA</t>
  </si>
  <si>
    <t>ARANDELA DE SEPARACIÓN</t>
  </si>
  <si>
    <t>VALVULA DE ADMISIÓN</t>
  </si>
  <si>
    <t>SEGURO</t>
  </si>
  <si>
    <t>TORNILLO DE AJUSTE DE VÁLVULA</t>
  </si>
  <si>
    <t>RETÉN RESORTE DE VÁLVULA</t>
  </si>
  <si>
    <t>SEGURO DE VÁLVULA</t>
  </si>
  <si>
    <t>COJINETE DE RODILLOS</t>
  </si>
  <si>
    <t>BIELA</t>
  </si>
  <si>
    <t>PASADOR MANIVELA 1</t>
  </si>
  <si>
    <t>CONECTOR</t>
  </si>
  <si>
    <t>TOBERA, DE ADMISIÓN</t>
  </si>
  <si>
    <t>CUBIERTA MÚLTIPLE 2</t>
  </si>
  <si>
    <t>SELLO</t>
  </si>
  <si>
    <t>CUBIERTA DE LLENADOR</t>
  </si>
  <si>
    <t>SOPORTE BOMBA COMBUSTIBLE</t>
  </si>
  <si>
    <t>JUEGO DE AROS</t>
  </si>
  <si>
    <t>JUEGO DE ANILLOS (ESTD)</t>
  </si>
  <si>
    <t>JUEGO DE ANILLOS (0.50MM O/S)</t>
  </si>
  <si>
    <t>TAPÓN</t>
  </si>
  <si>
    <t>SELLO DE ACEITE VÁLVULA</t>
  </si>
  <si>
    <t>EMPAQUE DE CAJA TENSOR</t>
  </si>
  <si>
    <t>JUNTA</t>
  </si>
  <si>
    <t>JUNTA DE CAJA TENSOR</t>
  </si>
  <si>
    <t>TASA CARBURADOR NEOS</t>
  </si>
  <si>
    <t>EMPAQUE DE CAMARA DE BOIA</t>
  </si>
  <si>
    <t>SELLO COLADOR ACEITE</t>
  </si>
  <si>
    <t>ANILLO O</t>
  </si>
  <si>
    <t>EMPAQUE CAMARA DE BOIA</t>
  </si>
  <si>
    <t>EMPAQUE</t>
  </si>
  <si>
    <t>EMPAQUE CÁMARA DE BOIA</t>
  </si>
  <si>
    <t>PERNO DE PALANCA</t>
  </si>
  <si>
    <t>DEPÓSITO LIQ FRENOS</t>
  </si>
  <si>
    <t>PASADOR</t>
  </si>
  <si>
    <t>PASADOR DE ADRAZADERA</t>
  </si>
  <si>
    <t>BOQUILLA DE ENGRASAR</t>
  </si>
  <si>
    <t>JUNTA, DE VALV. DE EMPAQUE</t>
  </si>
  <si>
    <t>EJE</t>
  </si>
  <si>
    <t>TAPA DE TANQUE DE RESERVA</t>
  </si>
  <si>
    <t>SOPORTE DE PASTILLAS</t>
  </si>
  <si>
    <t>PERNO</t>
  </si>
  <si>
    <t>PISTÓN (0.50MM O/S)</t>
  </si>
  <si>
    <t>PISTÓN (0.25MM O/S)</t>
  </si>
  <si>
    <t>TENSIONER CONJUNTO, CAM CADENA</t>
  </si>
  <si>
    <t>TENSOR CADENA DE LEVA</t>
  </si>
  <si>
    <t>ESPREA DE PILOTO</t>
  </si>
  <si>
    <t>CJTO. TORNILLO DE AIRE</t>
  </si>
  <si>
    <t>TORNILLO, DE DRENAJE</t>
  </si>
  <si>
    <t>SURTIDOR DE RALENTÍ</t>
  </si>
  <si>
    <t>BOQUILLA 3</t>
  </si>
  <si>
    <t>MARIPOSA</t>
  </si>
  <si>
    <t>TORNILLO</t>
  </si>
  <si>
    <t>VÁLVULA</t>
  </si>
  <si>
    <t>VÁLVULA DE AGUJA</t>
  </si>
  <si>
    <t>JUEGO DE CILINDRO MAESTRO</t>
  </si>
  <si>
    <t>ROD FRENO ITEMS</t>
  </si>
  <si>
    <t>KIT SERVICIO</t>
  </si>
  <si>
    <t>UNIDAD CONTROL</t>
  </si>
  <si>
    <t>ECU</t>
  </si>
  <si>
    <t>RETÉN DE TAPÓN</t>
  </si>
  <si>
    <t>BOBINA DE ENCENDIDO COMPLETA</t>
  </si>
  <si>
    <t>TAPA DE ANILLO PROTECTOR</t>
  </si>
  <si>
    <t>BOBINA DE PULSACIÓN CONJUNTA 1</t>
  </si>
  <si>
    <t>BOBINA DE PULSACIÓN</t>
  </si>
  <si>
    <t>UNIDAD C.D.I. COMPLETA</t>
  </si>
  <si>
    <t>AMORTIGUADOR</t>
  </si>
  <si>
    <t>TAPA DE INTERRUPTOR</t>
  </si>
  <si>
    <t>CAP SEAT LOCK</t>
  </si>
  <si>
    <t>CONJUNTO ARRANCADOR RELEVO</t>
  </si>
  <si>
    <t>RELÉ COMPLETO</t>
  </si>
  <si>
    <t>TÉRMICA SENSORIO</t>
  </si>
  <si>
    <t>SENSOR DE PRESIÓN</t>
  </si>
  <si>
    <t>INYECTOR</t>
  </si>
  <si>
    <t>CONDENSADOR</t>
  </si>
  <si>
    <t>CJTO. UNIDAD</t>
  </si>
  <si>
    <t>INMOBILIZADOR</t>
  </si>
  <si>
    <t>UNIDAD DE CONTROL COMPLETA</t>
  </si>
  <si>
    <t>TORNILLO CONTROL DE AIRE</t>
  </si>
  <si>
    <t>CERRADURA COMPLETA</t>
  </si>
  <si>
    <t>CIERRE GUANTERA</t>
  </si>
  <si>
    <t>SELLO TERMOSTATO</t>
  </si>
  <si>
    <t>TERMOSTATO CONJUNTO</t>
  </si>
  <si>
    <t>INTER. DE TERMO</t>
  </si>
  <si>
    <t>SENSOR TEMPERATURA</t>
  </si>
  <si>
    <t>SENSOR DE VELOCIDAD</t>
  </si>
  <si>
    <t>UNIDAD DE ENGRANAJE COMPLETA</t>
  </si>
  <si>
    <t>CJTO. SENSOR</t>
  </si>
  <si>
    <t>REENVÍO CTA. KMTOS.</t>
  </si>
  <si>
    <t>RECTIFICADOR Y REGULADOR</t>
  </si>
  <si>
    <t>TAPA COMPLETA</t>
  </si>
  <si>
    <t>KIT TAPÓN</t>
  </si>
  <si>
    <t>BOMBA DE COMBUSTIBLE COMPLETA</t>
  </si>
  <si>
    <t>DISCO DE FRENO</t>
  </si>
  <si>
    <t>KIT PIÑÓN CADENA Y CORONA</t>
  </si>
  <si>
    <t>1RC-W001A-00</t>
  </si>
  <si>
    <t>FARO TRASERO COMPLETO</t>
  </si>
  <si>
    <t>UNIDAD DE LUZ DE COLA COMPLETO</t>
  </si>
  <si>
    <t>TANK ASSY.</t>
  </si>
  <si>
    <t>BREATHER</t>
  </si>
  <si>
    <t>TORNILLO CON ARANDELA</t>
  </si>
  <si>
    <t>EJE DE LA RUEDA</t>
  </si>
  <si>
    <t>EJE DEL BARCULANTE</t>
  </si>
  <si>
    <t>JUNTA TÓRICA</t>
  </si>
  <si>
    <t>ARANDELA PLANA</t>
  </si>
  <si>
    <t>YUGO DE ARTICULACIÓN</t>
  </si>
  <si>
    <t>METAL CORREDIZO 1</t>
  </si>
  <si>
    <t>BRIDA</t>
  </si>
  <si>
    <t>PRESILLA</t>
  </si>
  <si>
    <t>ABRAZADERA MANGUERA</t>
  </si>
  <si>
    <t>BANDA SILENCIADOR</t>
  </si>
  <si>
    <t>VARILLA DE CONECTOR 1</t>
  </si>
  <si>
    <t>VARILLA DEL CAMBIO</t>
  </si>
  <si>
    <t>CUBIERTA GUARDAPOLVO</t>
  </si>
  <si>
    <t>21L-E8112-0090</t>
  </si>
  <si>
    <t>BRAZO DEL CAMBIO</t>
  </si>
  <si>
    <t>ESPÁRRAGO</t>
  </si>
  <si>
    <t>CASQUILLO</t>
  </si>
  <si>
    <t>SPACER, BEARING</t>
  </si>
  <si>
    <t>COLLAR</t>
  </si>
  <si>
    <t>SEPARADOR</t>
  </si>
  <si>
    <t>CATALINA</t>
  </si>
  <si>
    <t>CATALINA DE CADENA</t>
  </si>
  <si>
    <t>PRESILLA REDONDA</t>
  </si>
  <si>
    <t>CIRCLIP(22K)</t>
  </si>
  <si>
    <t>LOGO LATERAL CASE YAMAHA</t>
  </si>
  <si>
    <t>EJE IMPULSOR COMPLETO</t>
  </si>
  <si>
    <t>JUEGO DE RAYOS TRASEROS</t>
  </si>
  <si>
    <t>PASADOR CON HOYO</t>
  </si>
  <si>
    <t>EJE DE PUNTAL PRINCIPAL</t>
  </si>
  <si>
    <t>ENGRANAJE ROSCA SINFÍN</t>
  </si>
  <si>
    <t>ENGRANAJE NEUTRO COMPLETO</t>
  </si>
  <si>
    <t>PIÑÓN DE PEDAL COMPLETO</t>
  </si>
  <si>
    <t>RUEDA DE ARRANQUE</t>
  </si>
  <si>
    <t>PRESILLA DEL RETÉN DE ACEITE</t>
  </si>
  <si>
    <t>RING, SNAP</t>
  </si>
  <si>
    <t>ANILLO DE ENGANCHE</t>
  </si>
  <si>
    <t>SOPORTE DE LEVA 1</t>
  </si>
  <si>
    <t>SOPORTE DE LEVA COMPLETA 1</t>
  </si>
  <si>
    <t>PISTA DE BOLAS 1</t>
  </si>
  <si>
    <t>CUBIERTA DE BASE DE BOLA 2</t>
  </si>
  <si>
    <t>CUBIERTA DE PISTA DE BOLAS 1</t>
  </si>
  <si>
    <t>CUBIERTA DE BASE DE BOLAS 2</t>
  </si>
  <si>
    <t>EMBRAGUE DEL CUENTAKMS</t>
  </si>
  <si>
    <t>CUBIERTA DE MASA PARA POLVO</t>
  </si>
  <si>
    <t>ARANDELA ESPECIAL</t>
  </si>
  <si>
    <t>TUERCA</t>
  </si>
  <si>
    <t>EMPAQUE DE SILENCIADOR</t>
  </si>
  <si>
    <t>JUNTA, TUBO DE ESCAPE</t>
  </si>
  <si>
    <t>ESPACIADOR 1</t>
  </si>
  <si>
    <t>CUBIERTA RESPIRADERO 2</t>
  </si>
  <si>
    <t>PLACA DE EMPUJE 2</t>
  </si>
  <si>
    <t>BUJE</t>
  </si>
  <si>
    <t>COLLAR DE PALANCA 1</t>
  </si>
  <si>
    <t>PASADOR DE CLAVIJA</t>
  </si>
  <si>
    <t>SOPORTE DE CABLE</t>
  </si>
  <si>
    <t>SOPORTE 3</t>
  </si>
  <si>
    <t>SOSTÉN DE CABLE</t>
  </si>
  <si>
    <t>SOPORTE 16</t>
  </si>
  <si>
    <t>SOPORTE DE MANGUERA FRENO 2</t>
  </si>
  <si>
    <t>SOPORTE</t>
  </si>
  <si>
    <t>TUERCA(7H6)</t>
  </si>
  <si>
    <t>COJINETE</t>
  </si>
  <si>
    <t>ESFERA</t>
  </si>
  <si>
    <t>PISTA DE BOLAS 2</t>
  </si>
  <si>
    <t>RETÉN DE COJINETE</t>
  </si>
  <si>
    <t>RETÉN DE ACEITE</t>
  </si>
  <si>
    <t>ARANDELA DE PLANA</t>
  </si>
  <si>
    <t>TAPA</t>
  </si>
  <si>
    <t>EMPAQUE DE UNIDAD TRANSMISORA</t>
  </si>
  <si>
    <t>TAPÓN DEPÓSITO ACEITE</t>
  </si>
  <si>
    <t>TAPÓN DE ACEITE</t>
  </si>
  <si>
    <t>ARANDELA ONDULADA</t>
  </si>
  <si>
    <t>SOPORTE DE CORONA</t>
  </si>
  <si>
    <t>COJINETES CON RODAMIENTOS</t>
  </si>
  <si>
    <t>ARANDELA DE SELLO DE ACEITE</t>
  </si>
  <si>
    <t>COJÍN DE ASIENTO</t>
  </si>
  <si>
    <t>TOPE</t>
  </si>
  <si>
    <t>AMORTIGUADOR, DE UBICACIÓN 3</t>
  </si>
  <si>
    <t>TOPE DE PUNTAL PRINCIPAL</t>
  </si>
  <si>
    <t>AMORTIGUADOR, UBICACION 4</t>
  </si>
  <si>
    <t>RETÉN DE DIRECCIÓN</t>
  </si>
  <si>
    <t>SEAL, HUB DUST</t>
  </si>
  <si>
    <t>RESORTE</t>
  </si>
  <si>
    <t>ARANDELA</t>
  </si>
  <si>
    <t>ARANDELA DE CIERRE</t>
  </si>
  <si>
    <t>TORNILLO 5/16-24X3/4</t>
  </si>
  <si>
    <t>TUERCA DE CIERRE</t>
  </si>
  <si>
    <t>TUERCA AUTOBLOCANTE</t>
  </si>
  <si>
    <t>CIRCUITO DE RUPTOR COMPLETO</t>
  </si>
  <si>
    <t>HINGE SEAT</t>
  </si>
  <si>
    <t>SOPORTE DE BATERÍA</t>
  </si>
  <si>
    <t>MENSULA 3</t>
  </si>
  <si>
    <t>SOPORTE DE PLACA</t>
  </si>
  <si>
    <t>TAPÓN SELLO</t>
  </si>
  <si>
    <t>SOPORTE 4</t>
  </si>
  <si>
    <t>MENSULA 13</t>
  </si>
  <si>
    <t>PLATO</t>
  </si>
  <si>
    <t>SOPORTE DE INTERRUPTOR</t>
  </si>
  <si>
    <t>SOPORTE DE PUNTAL LATERAL</t>
  </si>
  <si>
    <t>SOPORTE 15</t>
  </si>
  <si>
    <t>APOYO</t>
  </si>
  <si>
    <t>SOPORTE 1</t>
  </si>
  <si>
    <t>SOSTÉN DE CABLE DE EMBRAGUE</t>
  </si>
  <si>
    <t>SOPORTE DE DESTELLADOR 2</t>
  </si>
  <si>
    <t>CONEXIÓN DE PUNTAL PRINCIPAL</t>
  </si>
  <si>
    <t>SOPORTE 2</t>
  </si>
  <si>
    <t>CASQUILLO DE GOMA</t>
  </si>
  <si>
    <t>ANILLO PROTECTOR</t>
  </si>
  <si>
    <t>COPA DE POLVO</t>
  </si>
  <si>
    <t>AMORTIGUADOR 2</t>
  </si>
  <si>
    <t>BOMBA DE ACEITE COMPLETA</t>
  </si>
  <si>
    <t>ARRANQUE 1</t>
  </si>
  <si>
    <t>ARRANQUE 2</t>
  </si>
  <si>
    <t>BASE RETROVISOR</t>
  </si>
  <si>
    <t>ANILLO DE FLEJE</t>
  </si>
  <si>
    <t>REFLECTOR TRASERO COMPLETO</t>
  </si>
  <si>
    <t>BRACKET, LICENSE</t>
  </si>
  <si>
    <t>REFLECTOR DELANTERA 1</t>
  </si>
  <si>
    <t>BASE LUZ DE LICENCIA</t>
  </si>
  <si>
    <t>EXTREMO DE EMPUÑADURA</t>
  </si>
  <si>
    <t>TAPA EMPUÑADURA</t>
  </si>
  <si>
    <t>CORONA</t>
  </si>
  <si>
    <t>ESLABÓN DE CADENA</t>
  </si>
  <si>
    <t>CADENA</t>
  </si>
  <si>
    <t>ANILLO DE RETÉN</t>
  </si>
  <si>
    <t>TUERCA ACCESORIO DE CUERPO</t>
  </si>
  <si>
    <t>SOPORTE DE MOTOR COMPLETO</t>
  </si>
  <si>
    <t>TAPA DE CÁRTER DERECHA</t>
  </si>
  <si>
    <t>5VX-15421-00</t>
  </si>
  <si>
    <t>TAPA, CÁRTER 2</t>
  </si>
  <si>
    <t>PLATINA SUPERIOR</t>
  </si>
  <si>
    <t>MÉNSULA 5</t>
  </si>
  <si>
    <t>APOYAPIÉ POSTERIOR COMPLETO 1</t>
  </si>
  <si>
    <t>PALANCA 2</t>
  </si>
  <si>
    <t>PALANCA 1</t>
  </si>
  <si>
    <t>MANETA FRENO</t>
  </si>
  <si>
    <t>EMPUÑADURA (MI)</t>
  </si>
  <si>
    <t>EMPUÑADURA COMPLETA</t>
  </si>
  <si>
    <t>CONDUCTO</t>
  </si>
  <si>
    <t>UNIÓN DEL FILTRO DEL AIRE 1</t>
  </si>
  <si>
    <t>JUNTA, AIRE CLEANER 1</t>
  </si>
  <si>
    <t>TUBO</t>
  </si>
  <si>
    <t>SELLO DE CONDUCTO DE AIRE</t>
  </si>
  <si>
    <t>JUNTA CULATÍN</t>
  </si>
  <si>
    <t>AMORTIGUADOR 1</t>
  </si>
  <si>
    <t>EMPAQUE DE CUBIERTA DE CÁRTER</t>
  </si>
  <si>
    <t>JUNTA 439246160000</t>
  </si>
  <si>
    <t>EMPAQUE DE TAPA DE CULATA 2</t>
  </si>
  <si>
    <t>ANILLO EN O</t>
  </si>
  <si>
    <t>93210-09350</t>
  </si>
  <si>
    <t>ANILLO GOMA</t>
  </si>
  <si>
    <t>TAPA LATERAL 2</t>
  </si>
  <si>
    <t>RESPIRADERO</t>
  </si>
  <si>
    <t>TAPÓN DE DRENAJE</t>
  </si>
  <si>
    <t>MEDIDOR DE NIVEL</t>
  </si>
  <si>
    <t>JUNTA TAPA CARTER DRCHO</t>
  </si>
  <si>
    <t>EMPAQUE CUBIERTA CARBURADOR</t>
  </si>
  <si>
    <t>JUNTA, CILINDRO HEAD 1</t>
  </si>
  <si>
    <t>JUNTA, DE CILINDRO</t>
  </si>
  <si>
    <t>JUNTA, CILINDRO</t>
  </si>
  <si>
    <t>JUNTA, DE CBTA.CAJA 2</t>
  </si>
  <si>
    <t>EMPAQ DE CUBIERTA DE CARTER</t>
  </si>
  <si>
    <t>EMPAQUE TAPA DE BOMBA</t>
  </si>
  <si>
    <t>JUNTA DE CILINDRO</t>
  </si>
  <si>
    <t>EMPAQ DE CUBIERTA DE CÁRTER</t>
  </si>
  <si>
    <t>INTERRUPTOR DE MANIJA 4</t>
  </si>
  <si>
    <t>INTERRUPTOR DE MANIJA 5</t>
  </si>
  <si>
    <t>INTERRUPTOR DE MANIJA 3</t>
  </si>
  <si>
    <t>INTERRUPTOR MANIJA 1</t>
  </si>
  <si>
    <t>CAJA DE INTERRUPTOR INFERIOR</t>
  </si>
  <si>
    <t>INTERRUPTOR MANIJA 2</t>
  </si>
  <si>
    <t>INTERRUPTOR MANIJA 3</t>
  </si>
  <si>
    <t>INTERRUPTOR DE HAZ DE LUZ COMP</t>
  </si>
  <si>
    <t>VÁLVULA DE LENGÜETA COMPLETA</t>
  </si>
  <si>
    <t>TAPA DEL ELEMENTO</t>
  </si>
  <si>
    <t>CUBIERTA</t>
  </si>
  <si>
    <t>VÁLVULA, CORTE DE AIRE</t>
  </si>
  <si>
    <t>SELLO DE GUARDA</t>
  </si>
  <si>
    <t>TENSOR</t>
  </si>
  <si>
    <t>TAPA CADENA</t>
  </si>
  <si>
    <t>LENTE DE DESTELLADOR</t>
  </si>
  <si>
    <t>LENTE DE INTERMITENTE 2</t>
  </si>
  <si>
    <t>DESTELLADOR DE LUZ DELANT.</t>
  </si>
  <si>
    <t>TAPA DE CARTER DERECHA</t>
  </si>
  <si>
    <t>UNIDAD TRANSM MED.COMBUST.</t>
  </si>
  <si>
    <t>TAPA, CÁRTER 3</t>
  </si>
  <si>
    <t>CONEXIÓN</t>
  </si>
  <si>
    <t>FILTRO DE ACEITE</t>
  </si>
  <si>
    <t>DESTELLADOR DE LUZ TRAS.COMPL.</t>
  </si>
  <si>
    <t>SPRING</t>
  </si>
  <si>
    <t>MUELLE DE COMPRESIÓN</t>
  </si>
  <si>
    <t>MUELLE</t>
  </si>
  <si>
    <t>RESORTE DE COMPRESIÓN</t>
  </si>
  <si>
    <t>GUÍA 1</t>
  </si>
  <si>
    <t>GOMAS SOPORTES MALETA TENERÉ</t>
  </si>
  <si>
    <t>PLACE 2</t>
  </si>
  <si>
    <t>APOYAPIÉ</t>
  </si>
  <si>
    <t>MUELLE DE TORSIÓN</t>
  </si>
  <si>
    <t>MUELLE RETORNO MANETA</t>
  </si>
  <si>
    <t>RESORTE DE TORSIÓN</t>
  </si>
  <si>
    <t>SELLO CAJA</t>
  </si>
  <si>
    <t>AMORTIGUADOR, DE CUBIERTA LAT</t>
  </si>
  <si>
    <t>AMORTIGUADOR DE RADIADOR</t>
  </si>
  <si>
    <t>CUBIERTA, PARA POLVO</t>
  </si>
  <si>
    <t>PROTECTOR DEPÓSITO COMBUST.</t>
  </si>
  <si>
    <t>AMORTIGUADOR DE APOYAPIÉ</t>
  </si>
  <si>
    <t>CONTRAPESO</t>
  </si>
  <si>
    <t>RESORTE DE TENSIÓN</t>
  </si>
  <si>
    <t>RESORTE CONTRAPESO EMBRAGUE 1</t>
  </si>
  <si>
    <t>LING ASSY</t>
  </si>
  <si>
    <t>SUPT.,SPRING 1</t>
  </si>
  <si>
    <t>SENSOR DE COMBUSTIBLE</t>
  </si>
  <si>
    <t>TAPÓN TUBO INTERIOR</t>
  </si>
  <si>
    <t>TAPA DE PERNO</t>
  </si>
  <si>
    <t>CORREDERA</t>
  </si>
  <si>
    <t>FUNDA</t>
  </si>
  <si>
    <t>TORNILLO DE CABALLETE</t>
  </si>
  <si>
    <t>APOYAPIÉ 1</t>
  </si>
  <si>
    <t>APOYAPIÉ 2</t>
  </si>
  <si>
    <t>APOYAPIÉ DELANTERO (MD)</t>
  </si>
  <si>
    <t>APOYAPIÉ DELANTERO (MI)</t>
  </si>
  <si>
    <t>BUJE DEL AMORTIGUADOR TRASERO</t>
  </si>
  <si>
    <t>PLACA CUBIERTA DE ENGRANAJE</t>
  </si>
  <si>
    <t>SOPORTE DE AMORTIGUADOR</t>
  </si>
  <si>
    <t>BANDA DE ASIENTO COMPLETA</t>
  </si>
  <si>
    <t>MOLDURA</t>
  </si>
  <si>
    <t>MUELLE, CUBIERTA LATERAL 3</t>
  </si>
  <si>
    <t>MUELLE , CUBIERTA LATERAL 1</t>
  </si>
  <si>
    <t>TORNILLO(7LY)</t>
  </si>
  <si>
    <t>APOYAPIÉ POSTERIOR 1</t>
  </si>
  <si>
    <t>APOYAPIÉ POSTERIOR 2</t>
  </si>
  <si>
    <t>ESTRIBERA 1</t>
  </si>
  <si>
    <t>BRAZO 2</t>
  </si>
  <si>
    <t>INTERRUPTOR DE PARADA COMPLETO</t>
  </si>
  <si>
    <t>SOSTÉN</t>
  </si>
  <si>
    <t>SOPORTE DE MANUBRIO INFERIOR</t>
  </si>
  <si>
    <t>SOPORTE DE MANUBRIO</t>
  </si>
  <si>
    <t>SOPORTE DE LEVA INFERIOR 1</t>
  </si>
  <si>
    <t>CUBIERTA APOYAPIÉ TRASERO</t>
  </si>
  <si>
    <t>TIRADOR DE CADENA 1</t>
  </si>
  <si>
    <t>TIRADOR DE CADENA 2</t>
  </si>
  <si>
    <t>PLACA 1</t>
  </si>
  <si>
    <t>TACÓMETRO COMPLETO</t>
  </si>
  <si>
    <t>AGUA BOMBA CONJUNTO</t>
  </si>
  <si>
    <t>UNIDAD DEL SERVOMOTOR</t>
  </si>
  <si>
    <t>FILTRO DE AIRE COMPLETO</t>
  </si>
  <si>
    <t>ARO</t>
  </si>
  <si>
    <t>O-RING</t>
  </si>
  <si>
    <t>SELLO DE GRIFO</t>
  </si>
  <si>
    <t>RETÉN ACEITE</t>
  </si>
  <si>
    <t>PEDAL DE FRENO</t>
  </si>
  <si>
    <t>KICK START</t>
  </si>
  <si>
    <t>PEDAL DE CAMBIO COMPLETO</t>
  </si>
  <si>
    <t>PEDAL DEL CAMBIO</t>
  </si>
  <si>
    <t>FUNDA DEL PEDAL DEL CAMBIO</t>
  </si>
  <si>
    <t>MÉNSULA DE SOPORTE</t>
  </si>
  <si>
    <t>KEY SET</t>
  </si>
  <si>
    <t>CJTO. CERRADURAS S/CDI</t>
  </si>
  <si>
    <t>CUBIELA INTERRUPTOR PRINC.1</t>
  </si>
  <si>
    <t>EMBLEMA 1</t>
  </si>
  <si>
    <t>CALCOMANÍA DEP. COMBUSTIBLE 9</t>
  </si>
  <si>
    <t>EMBLEMA</t>
  </si>
  <si>
    <t>BYE YAMAHA KIT</t>
  </si>
  <si>
    <t>CALCOMANÍA</t>
  </si>
  <si>
    <t>ETIQUETA DE PRECAUCIÓN</t>
  </si>
  <si>
    <t>DIAPASON</t>
  </si>
  <si>
    <t>ETIQUETA PRECAUCIÓN</t>
  </si>
  <si>
    <t>ETIQUETA</t>
  </si>
  <si>
    <t>CALCOMANÍA GUARDABARRO DEL. 2</t>
  </si>
  <si>
    <t>EMBLEMA 4</t>
  </si>
  <si>
    <t>EMBLEMA 3</t>
  </si>
  <si>
    <t>GRÁFICO 11</t>
  </si>
  <si>
    <t>GRÁFICO 15</t>
  </si>
  <si>
    <t>CALCOMANÍA GUARDABARRO DEL. 1</t>
  </si>
  <si>
    <t>GRÁFICO 16</t>
  </si>
  <si>
    <t>EMBLEMA 2</t>
  </si>
  <si>
    <t>JUEGO DE CALCOMANÍAS</t>
  </si>
  <si>
    <t>ESPEJO COMPLETO</t>
  </si>
  <si>
    <t>3P6-26290-00-P9</t>
  </si>
  <si>
    <t>ESPEJO DERECHO</t>
  </si>
  <si>
    <t>RETROVISOR</t>
  </si>
  <si>
    <t>SELLO ACEITE</t>
  </si>
  <si>
    <t>SEAL, OIL</t>
  </si>
  <si>
    <t>SEAL, DUST</t>
  </si>
  <si>
    <t>OIL SEAL</t>
  </si>
  <si>
    <t>GUARDAPOLVO</t>
  </si>
  <si>
    <t>PERILLA MEDIDOR DE RECORRIDO</t>
  </si>
  <si>
    <t>UNIDAD DE LUZ DE LICENCIA COMP</t>
  </si>
  <si>
    <t>VÁLVULA DE DERIVACIÓN</t>
  </si>
  <si>
    <t>PALANCA DE CIERRE</t>
  </si>
  <si>
    <t>ADHESIVO YAMALUBE</t>
  </si>
  <si>
    <t>BOMBA DE ACEITE VMX1700</t>
  </si>
  <si>
    <t>ENGRANAJE TRACC.PRIMARIA</t>
  </si>
  <si>
    <t>CUBIERTA DE GENERADOR 2</t>
  </si>
  <si>
    <t>SEAL</t>
  </si>
  <si>
    <t>CONJUNTO DE CABLES</t>
  </si>
  <si>
    <t>RECAMBIO</t>
  </si>
  <si>
    <t>EMBLEMA, YAMAHA</t>
  </si>
  <si>
    <t>GRÁFICO</t>
  </si>
  <si>
    <t>GRÁFICO 3</t>
  </si>
  <si>
    <t>CALCOMANÍA 3</t>
  </si>
  <si>
    <t>CALCOMANÍA 4</t>
  </si>
  <si>
    <t>CALCOMANÍA DE BÓVEDA 9</t>
  </si>
  <si>
    <t>CALCOMANÍA DE BÓVEDA 10</t>
  </si>
  <si>
    <t>ASIENTO</t>
  </si>
  <si>
    <t>ETIQUETA, WARNING</t>
  </si>
  <si>
    <t>DAMPER</t>
  </si>
  <si>
    <t>AMORTIGUADOR 5</t>
  </si>
  <si>
    <t>AMORTIGUADOR 6</t>
  </si>
  <si>
    <t xml:space="preserve">AMORTIGUADOR </t>
  </si>
  <si>
    <t>AMORT. MONTANTE MOTOR 1</t>
  </si>
  <si>
    <t>AMORT. MONTANTE MOTOR 2</t>
  </si>
  <si>
    <t>AMORTIGUADOR 4</t>
  </si>
  <si>
    <t>CUÑA DE PIÑÓN</t>
  </si>
  <si>
    <t>SELLO 1</t>
  </si>
  <si>
    <t>PLACA DE APOYAPIÉ</t>
  </si>
  <si>
    <t>PROTECTOR</t>
  </si>
  <si>
    <t>MOLDURA DE APOYAPIÉ</t>
  </si>
  <si>
    <t>DAMPER, LOCATING 1</t>
  </si>
  <si>
    <t>AMORTIGUADOR DE GOMA</t>
  </si>
  <si>
    <t>AMORTIGUADOR 3</t>
  </si>
  <si>
    <t>AMORTIGUADOR DE MONTAJE 3</t>
  </si>
  <si>
    <t>EQUILIBRIO, CUBIERTA</t>
  </si>
  <si>
    <t>AMORTIGUADOR DE APOYAPIÉ 2</t>
  </si>
  <si>
    <t>GOMA PLATO 3</t>
  </si>
  <si>
    <t>BASE DE BATERÍA</t>
  </si>
  <si>
    <t>PROTECTOR 1</t>
  </si>
  <si>
    <t>EMPAQ CUBIERTA CARBURADOR</t>
  </si>
  <si>
    <t>PLACA DE PROTECTOR 3</t>
  </si>
  <si>
    <t>JUNTA TAPA CÁRTER DRCHO</t>
  </si>
  <si>
    <t>EMPAQ CUBIERTA DE CÁRTER 3</t>
  </si>
  <si>
    <t>CALCOMANÍA DEPÓSITO COMBUST.1</t>
  </si>
  <si>
    <t>CALCOMANÍA DEPÓSITO COMBUST.2</t>
  </si>
  <si>
    <t>CALCOMANÍA DE BÓVEDA 1</t>
  </si>
  <si>
    <t>JUEGO DE CALCOMANÍAS 2</t>
  </si>
  <si>
    <t>GRÁFICO 1</t>
  </si>
  <si>
    <t>GRÁFICO 6</t>
  </si>
  <si>
    <t>GRÁFICO 20</t>
  </si>
  <si>
    <t xml:space="preserve">GRÁFICO </t>
  </si>
  <si>
    <t>ASIENTO,1</t>
  </si>
  <si>
    <t>CALCOMANÍA DE BÓVEDA 2</t>
  </si>
  <si>
    <t>EMBLEMA 6</t>
  </si>
  <si>
    <t>5SB-F1781-10</t>
  </si>
  <si>
    <t>EMBLEMA 5</t>
  </si>
  <si>
    <t>CALCOMANÍA DEP.</t>
  </si>
  <si>
    <t>CALCOMANÍA GUARDABARRO DEL.1</t>
  </si>
  <si>
    <t>CABLE DE EMBRAGUE</t>
  </si>
  <si>
    <t>CABLE DE VELOCÍMETRO COMPLETO</t>
  </si>
  <si>
    <t>CABLE DE ACELERADOR 1</t>
  </si>
  <si>
    <t>CABLE DE ARRANQUE</t>
  </si>
  <si>
    <t>CABLE</t>
  </si>
  <si>
    <t>CABLE DE ARRANQUE 2</t>
  </si>
  <si>
    <t>CABLE DE ACELERADOR 2</t>
  </si>
  <si>
    <t>CABLE DE GAS</t>
  </si>
  <si>
    <t>KIT MANGUERA DE FRENO</t>
  </si>
  <si>
    <t>CABLE DE FRENO</t>
  </si>
  <si>
    <t>MANGUERA DE FRENO 1</t>
  </si>
  <si>
    <t>MANGUERA DE ACEITE 2</t>
  </si>
  <si>
    <t>CABLE DE POLEA</t>
  </si>
  <si>
    <t>PLACA DE FRICCIÓN 3</t>
  </si>
  <si>
    <t xml:space="preserve">PLACA DE FRICCIÓN </t>
  </si>
  <si>
    <t>PLACA DE CONTRAPESO DE EMPUJE</t>
  </si>
  <si>
    <t>DISCO, DE EMBRAGUE</t>
  </si>
  <si>
    <t>RESORTE DE EMBRAGUE 2</t>
  </si>
  <si>
    <t>TORNILLO CABEZA REDONDA</t>
  </si>
  <si>
    <t>CALIBRE COMPLETO (IZQUIERDO)</t>
  </si>
  <si>
    <t>CILINDRO MAESTRO COMPLETO</t>
  </si>
  <si>
    <t>CILINDRO, MAESTRO TRASERO</t>
  </si>
  <si>
    <t>CALIBRE COMPLETO TRASERO 2</t>
  </si>
  <si>
    <t>SOPORTE DE LEVA COMPLETO 2</t>
  </si>
  <si>
    <t>INTERRUPTOR NEUTRAL COMPLETO</t>
  </si>
  <si>
    <t>CAJA PILOTO INFERIOR</t>
  </si>
  <si>
    <t>PLACA DE ESPEJO 1</t>
  </si>
  <si>
    <t>CONDUCTO DE AIRE</t>
  </si>
  <si>
    <t>PLACE 1</t>
  </si>
  <si>
    <t>5SL-26292-10</t>
  </si>
  <si>
    <t>CONDUCTO 4</t>
  </si>
  <si>
    <t>CUBIERTA DE ENCASTRE</t>
  </si>
  <si>
    <t>MÉNSULA 4</t>
  </si>
  <si>
    <t>SOPORTE 7</t>
  </si>
  <si>
    <t>ENCASTRE</t>
  </si>
  <si>
    <t>SUPLEMENTO CABLE</t>
  </si>
  <si>
    <t>CONECTOR DE CABLE</t>
  </si>
  <si>
    <t>CABLE CONDUCTOR</t>
  </si>
  <si>
    <t>VELOCÍMETRO COMPLETO</t>
  </si>
  <si>
    <t>RUEDA FUNDIDA TRASERA</t>
  </si>
  <si>
    <t>RUEDA FUNDIDA DELANTERA</t>
  </si>
  <si>
    <t>KIT REFUERZO</t>
  </si>
  <si>
    <t>ASIDERO</t>
  </si>
  <si>
    <t>STAY,1</t>
  </si>
  <si>
    <t>SOPORTE DEL FARO DELANTERO</t>
  </si>
  <si>
    <t>PUÑO</t>
  </si>
  <si>
    <t>KIT BIELETAS TRASERAS</t>
  </si>
  <si>
    <t>KIT BASCULANTE TRASERO</t>
  </si>
  <si>
    <t>CÁRTER COMPLETO</t>
  </si>
  <si>
    <t>PROTECTOR CARENADO</t>
  </si>
  <si>
    <t>UNIDAD DE FARO DELANTERO COMPL</t>
  </si>
  <si>
    <t>ÓPTICA DE FARO DELANTERO</t>
  </si>
  <si>
    <t>FARO DELANTERO COMPLETO</t>
  </si>
  <si>
    <t>CAJA TRASERA</t>
  </si>
  <si>
    <t>CUBIERTA DE CÁRTER 1</t>
  </si>
  <si>
    <t>KIT PROTECTOR</t>
  </si>
  <si>
    <t>ESTATOR COMPLETO</t>
  </si>
  <si>
    <t>ROTOR COMPLETO</t>
  </si>
  <si>
    <t>PORTADOR DE EMBRAGUE COMPLETO</t>
  </si>
  <si>
    <t>ROLDANA SECUNDARIA FIJA COMPL.</t>
  </si>
  <si>
    <t>EMBRAGUE DE MASA</t>
  </si>
  <si>
    <t>PRIMARY STAPAING SHEAVE COMP.</t>
  </si>
  <si>
    <t>COPA</t>
  </si>
  <si>
    <t>RAMPA DE VARIADOR</t>
  </si>
  <si>
    <t>VENTILADOR</t>
  </si>
  <si>
    <t>ASIENTO DE RESORTE SECUNDARIO</t>
  </si>
  <si>
    <t>SECONDARY STAPAING SHEAVE</t>
  </si>
  <si>
    <t>PASADOR DE GUÍA</t>
  </si>
  <si>
    <t>MANGUERA</t>
  </si>
  <si>
    <t>TUBO DE COMBUSTIBLE 1</t>
  </si>
  <si>
    <t>TUBO 2</t>
  </si>
  <si>
    <t>TUBO 4</t>
  </si>
  <si>
    <t>PERILLA</t>
  </si>
  <si>
    <t>GRIFO DE COMBUSTIBLE 1</t>
  </si>
  <si>
    <t>CONECTOR ACEITE</t>
  </si>
  <si>
    <t>LLAVE DEL GRIFO</t>
  </si>
  <si>
    <t>MANIJA</t>
  </si>
  <si>
    <t>37E-84721-E1</t>
  </si>
  <si>
    <t>5BR-E2459-00</t>
  </si>
  <si>
    <t>ENGRANAJE EJE IMPULSOR</t>
  </si>
  <si>
    <t>3XW-26282-01</t>
  </si>
  <si>
    <t>TAPA DE EMPUÑADURA INFERIOR</t>
  </si>
  <si>
    <t>90209-16011</t>
  </si>
  <si>
    <t>93211-55801</t>
  </si>
  <si>
    <t>4V4-23188-L0</t>
  </si>
  <si>
    <t>90202-15153</t>
  </si>
  <si>
    <t>90891-30062</t>
  </si>
  <si>
    <t>ROTOR</t>
  </si>
  <si>
    <t>FUELLE AMORTIGUADOR DELANTER0</t>
  </si>
  <si>
    <t>BOBINA ALTA TENSIÓN</t>
  </si>
  <si>
    <t>CABLE COMPLETO CUENTAKILÓMETROS</t>
  </si>
  <si>
    <t>MANGUITO ENTRADA DE AGUA</t>
  </si>
  <si>
    <t>INTERMITENTE DELANTERO DCH.</t>
  </si>
  <si>
    <t>CHAVETA 25*14*4</t>
  </si>
  <si>
    <t>MANETA DCH. (NEGRO)</t>
  </si>
  <si>
    <t>PISTA INF. DIRECCIÓN</t>
  </si>
  <si>
    <t>TAPA REPOSAPIÉS DCH.</t>
  </si>
  <si>
    <t>BOLAS DIRECCIÓN 8#</t>
  </si>
  <si>
    <t>SEMICONO VÁLVULA</t>
  </si>
  <si>
    <t>CUBIERTA LUZ MATRÍCULA</t>
  </si>
  <si>
    <t>JUNTA TÓRICA 53.65*2.62</t>
  </si>
  <si>
    <t>TOTAL:</t>
  </si>
  <si>
    <t>14B-14451-00</t>
  </si>
  <si>
    <t>5VY-14451-00</t>
  </si>
  <si>
    <t>20S-14451-00</t>
  </si>
  <si>
    <t>5LV-14451-00</t>
  </si>
  <si>
    <t>2S3-14451-00</t>
  </si>
  <si>
    <t>4BH-14451-01</t>
  </si>
  <si>
    <t>42X-14451-00</t>
  </si>
  <si>
    <t>5UX-14451-00</t>
  </si>
  <si>
    <t>1AE-14451-00</t>
  </si>
  <si>
    <t>5XT-14451-00</t>
  </si>
  <si>
    <t>3TB-14451-02</t>
  </si>
  <si>
    <t>5KR-14451-00</t>
  </si>
  <si>
    <t>1D7-14461-00</t>
  </si>
  <si>
    <t>5HH-14450-00</t>
  </si>
  <si>
    <t>2UJ-14451-00</t>
  </si>
  <si>
    <t>31A-14451-00</t>
  </si>
  <si>
    <t>1WG-14451-00</t>
  </si>
  <si>
    <t>4B5-15407-00</t>
  </si>
  <si>
    <t>23P-14451-00</t>
  </si>
  <si>
    <t>YAMAHA</t>
  </si>
  <si>
    <t>U304</t>
  </si>
  <si>
    <t>U306</t>
  </si>
  <si>
    <t>U311</t>
  </si>
  <si>
    <t>X325</t>
  </si>
  <si>
    <t>X348</t>
  </si>
  <si>
    <t>17213KED9-900</t>
  </si>
  <si>
    <t>FILTRO DE AIRE</t>
  </si>
  <si>
    <t>ELEMENTO FILTRO DE AIRE</t>
  </si>
  <si>
    <t>REFLECTOR LATERAL</t>
  </si>
  <si>
    <t>JUNTA DE TUBO</t>
  </si>
  <si>
    <t>LENS LICENSE</t>
  </si>
  <si>
    <t>CONO SUPERIOR DIRECCIÓN</t>
  </si>
  <si>
    <t>SIN IVA</t>
  </si>
  <si>
    <t>CON IVA</t>
  </si>
  <si>
    <t>5PA-14451-00</t>
  </si>
  <si>
    <t>4TV-14468-00</t>
  </si>
  <si>
    <t>3MA-14451-00</t>
  </si>
  <si>
    <t>2JX-14451-00</t>
  </si>
  <si>
    <t>4BC-14451-00</t>
  </si>
  <si>
    <t>5UH-E4451-10</t>
  </si>
  <si>
    <t>5EU-E4451-00</t>
  </si>
  <si>
    <t>3D6-E4451-00</t>
  </si>
  <si>
    <t>9079E-Y0001</t>
  </si>
  <si>
    <t>4JS-82100-01</t>
  </si>
  <si>
    <t>9079R-24283</t>
  </si>
  <si>
    <t>5NW-E7641-00</t>
  </si>
  <si>
    <t>4CW-17641-02</t>
  </si>
  <si>
    <t>5RN-E7641-10</t>
  </si>
  <si>
    <t>5C3-E7641-00</t>
  </si>
  <si>
    <t>5DS-17641-00</t>
  </si>
  <si>
    <t>3AA-17641-00</t>
  </si>
  <si>
    <t>5S9-E7641-00</t>
  </si>
  <si>
    <t>5CG-17641-00</t>
  </si>
  <si>
    <t>4NK-W0045-00</t>
  </si>
  <si>
    <t>3YF-W0045-00</t>
  </si>
  <si>
    <t>3LD-W0045-00</t>
  </si>
  <si>
    <t>1S3-W0045-00</t>
  </si>
  <si>
    <t>5XC-W0045-00</t>
  </si>
  <si>
    <t>5PA-W0045-00</t>
  </si>
  <si>
    <t>4GY-W0045-00</t>
  </si>
  <si>
    <t>3JB-W0045-00</t>
  </si>
  <si>
    <t>4PT-W0045-00</t>
  </si>
  <si>
    <t>2NA-W0045-01</t>
  </si>
  <si>
    <t>55W-W0045-01</t>
  </si>
  <si>
    <t>4GY-W0046-00</t>
  </si>
  <si>
    <t>5FL-W0046-50</t>
  </si>
  <si>
    <t>5RU-25806-00</t>
  </si>
  <si>
    <t>4FM-W0045-30</t>
  </si>
  <si>
    <t>5UM-14451-E0</t>
  </si>
  <si>
    <t>COMPONENTE, AIRE CLEANER</t>
  </si>
  <si>
    <t>PLACA ACCESORIO DE ELEMENTO</t>
  </si>
  <si>
    <t>BATERÍA YUASA (YB7C-A)</t>
  </si>
  <si>
    <t>BATERÍA (GT4B-5)</t>
  </si>
  <si>
    <t>BATERÍA YUASA (YB3L-B)</t>
  </si>
  <si>
    <t>CORREA EN V</t>
  </si>
  <si>
    <t>CORREA</t>
  </si>
  <si>
    <t>FRENO ALMOHADILLA KIT</t>
  </si>
  <si>
    <t>JUEGO DE COJÍN DE FRENO</t>
  </si>
  <si>
    <t>FRENO ALMOHADILLA KIT 2</t>
  </si>
  <si>
    <t>PASTILLA DE FRENO</t>
  </si>
  <si>
    <t>GALFER</t>
  </si>
  <si>
    <t>FD222-G1054</t>
  </si>
  <si>
    <t>FD142-G1054</t>
  </si>
  <si>
    <t>FD057-G1054</t>
  </si>
  <si>
    <t>FD103-G1054</t>
  </si>
  <si>
    <t>FD342-G1054</t>
  </si>
  <si>
    <t>FD138-G1054</t>
  </si>
  <si>
    <t>FD162-G1054</t>
  </si>
  <si>
    <t>FD048-G1054</t>
  </si>
  <si>
    <t>FD065-G1054</t>
  </si>
  <si>
    <t>FD266-G1050</t>
  </si>
  <si>
    <t>FD220-G1054</t>
  </si>
  <si>
    <t>MICHELÍN + TKM</t>
  </si>
  <si>
    <t>2.50-12; 80/100-12</t>
  </si>
  <si>
    <t>3.25/3.50-16</t>
  </si>
  <si>
    <t>2 3/4 x 14</t>
  </si>
  <si>
    <t>20x2.125 A/V</t>
  </si>
  <si>
    <t>TKM 1004 8x2 (200x50) DIN 7768</t>
  </si>
  <si>
    <t>14F 13 TR 13 D</t>
  </si>
  <si>
    <t>16MI</t>
  </si>
  <si>
    <t>60/100-14</t>
  </si>
  <si>
    <t>90/100-16</t>
  </si>
  <si>
    <r>
      <rPr>
        <b/>
        <sz val="11"/>
        <color theme="0"/>
        <rFont val="Calibri"/>
        <family val="2"/>
        <scheme val="minor"/>
      </rPr>
      <t>PISO INFERIOR</t>
    </r>
    <r>
      <rPr>
        <b/>
        <sz val="11"/>
        <color theme="1"/>
        <rFont val="Calibri"/>
        <family val="2"/>
        <scheme val="minor"/>
      </rPr>
      <t xml:space="preserve"> </t>
    </r>
  </si>
  <si>
    <t>TKM 40 7/7 2.75/3.00-19 TR-4</t>
  </si>
  <si>
    <t>1B9-14451-00</t>
  </si>
  <si>
    <t>PISTÓN (STD)</t>
  </si>
  <si>
    <t>1C3-11631-00-A0</t>
  </si>
  <si>
    <t>4P9-F5190-00</t>
  </si>
  <si>
    <t>93103-10168</t>
  </si>
  <si>
    <t>4FP-E5580-00</t>
  </si>
  <si>
    <t>ENSAMBLE EXT.EMBRAGUE ARRANQUE</t>
  </si>
  <si>
    <t>3GD-14613-00</t>
  </si>
  <si>
    <t>4KL-F3412-20</t>
  </si>
  <si>
    <t>4J2-15363-00</t>
  </si>
  <si>
    <t>5D7-E6135-00</t>
  </si>
  <si>
    <t>4EW-22178-01</t>
  </si>
  <si>
    <t>20S-83330-10</t>
  </si>
  <si>
    <t>93210-17570</t>
  </si>
  <si>
    <t>3TH-F6290-G0</t>
  </si>
  <si>
    <t>56500-03FB0</t>
  </si>
  <si>
    <t>27S-F1788-10</t>
  </si>
  <si>
    <t>5EU-F832B-01</t>
  </si>
  <si>
    <t>1B3-84300-01</t>
  </si>
  <si>
    <t>5D8-E1951-00</t>
  </si>
  <si>
    <t>PLACA</t>
  </si>
  <si>
    <t>93306-272Y1</t>
  </si>
  <si>
    <t>PIÑÓN JTF</t>
  </si>
  <si>
    <t>93210-04092</t>
  </si>
  <si>
    <t>3LD-14147-00</t>
  </si>
  <si>
    <t>1B9-H2530-00</t>
  </si>
  <si>
    <t>1B9-F1649-00</t>
  </si>
  <si>
    <t>4GL-27114-00</t>
  </si>
  <si>
    <t>93102-30284</t>
  </si>
  <si>
    <t>5VU-23145-00</t>
  </si>
  <si>
    <t>4JH-26335-11</t>
  </si>
  <si>
    <t>3DM-26311-02</t>
  </si>
  <si>
    <t>5GJ-12589-00</t>
  </si>
  <si>
    <t>MANGUERA DE TANQUE DE RESERVA</t>
  </si>
  <si>
    <t>5XL-F1817-00</t>
  </si>
  <si>
    <t>4ES-25895-00</t>
  </si>
  <si>
    <t>90445-10752</t>
  </si>
  <si>
    <t>51153-49F00-000</t>
  </si>
  <si>
    <t>38B-E3440-00</t>
  </si>
  <si>
    <t>3UH-E3440-00</t>
  </si>
  <si>
    <t>1UY-13440-02</t>
  </si>
  <si>
    <t>5YP-E3440-00</t>
  </si>
  <si>
    <t>4P7-E5407-00</t>
  </si>
  <si>
    <t>1FK-24560-10</t>
  </si>
  <si>
    <t>4TV-24560-00</t>
  </si>
  <si>
    <t>1L9-13441-11</t>
  </si>
  <si>
    <t>5JX-13440-00</t>
  </si>
  <si>
    <t>5RU-13440-00</t>
  </si>
  <si>
    <t>36Y-13441-00</t>
  </si>
  <si>
    <t>ELEMENTO FILTRO DE ACEITE</t>
  </si>
  <si>
    <t>ELEMENTO 1</t>
  </si>
  <si>
    <t>FILTRO COMPLETO</t>
  </si>
  <si>
    <t>X307</t>
  </si>
  <si>
    <t>X317</t>
  </si>
  <si>
    <t>5H0-13440-00</t>
  </si>
  <si>
    <t>1L9-13440-00</t>
  </si>
  <si>
    <t>KYMCO + KTM</t>
  </si>
  <si>
    <t>15412-MEN-671</t>
  </si>
  <si>
    <t>15651-KTW-900</t>
  </si>
  <si>
    <t>5GJ-15451-01</t>
  </si>
  <si>
    <t>SELLO PARA POLVO</t>
  </si>
  <si>
    <t>90387-178S8</t>
  </si>
  <si>
    <t>93101-10842</t>
  </si>
  <si>
    <t>ESPACIADOR</t>
  </si>
  <si>
    <t>93603-22X00</t>
  </si>
  <si>
    <t>2GH-W001A-41</t>
  </si>
  <si>
    <t>KIT DE PIÑÓN, CORONA Y CADENA</t>
  </si>
  <si>
    <t>3LD-W001A-01 (SIN CADENA)</t>
  </si>
  <si>
    <t>CADENA &amp; PIÑÓN CONJUNTO</t>
  </si>
  <si>
    <t>PASO 530</t>
  </si>
  <si>
    <t>PASO 525</t>
  </si>
  <si>
    <t>PASO 520 VXZ</t>
  </si>
  <si>
    <t>108-109 ESLABONES</t>
  </si>
  <si>
    <t>112 ESLABONES</t>
  </si>
  <si>
    <t>5VL-E5461-10</t>
  </si>
  <si>
    <t>4X7-46180-00</t>
  </si>
  <si>
    <t>3TH-F7413-00</t>
  </si>
  <si>
    <t>CUBIERTA DE APOYAPIÉ</t>
  </si>
  <si>
    <t>3RW-H2310-00</t>
  </si>
  <si>
    <t>PRECIO UNIDAD</t>
  </si>
  <si>
    <t>5YK-8591A-00</t>
  </si>
  <si>
    <t>5AD-F414E-00</t>
  </si>
  <si>
    <t>SEAL 2</t>
  </si>
  <si>
    <t>90506-18856</t>
  </si>
  <si>
    <t>TOTAL (CANTIDAD + IVA)</t>
  </si>
  <si>
    <t>11D-F1471-00</t>
  </si>
  <si>
    <t>PROTECTOR DE MOTOR</t>
  </si>
  <si>
    <t>JUNTA TRASNVERSAL COMPLETA</t>
  </si>
  <si>
    <t>4TD-F3141-00</t>
  </si>
  <si>
    <t>5LV-23170-00</t>
  </si>
  <si>
    <t>5VX-23110-00</t>
  </si>
  <si>
    <t>3D9-F3106-00</t>
  </si>
  <si>
    <t>5SL-23110-20</t>
  </si>
  <si>
    <t>5JJ-23340-00</t>
  </si>
  <si>
    <t>5BR-F3126-00</t>
  </si>
  <si>
    <t>5MT-23141-00</t>
  </si>
  <si>
    <t>4S8-23110-00</t>
  </si>
  <si>
    <t>5RN-F3102-00</t>
  </si>
  <si>
    <t>5RN-F3103-00</t>
  </si>
  <si>
    <t>RESORTE HORQUILLA DELANT.</t>
  </si>
  <si>
    <t>CILINDRO COMPL DE HORQ DELANT</t>
  </si>
  <si>
    <t>TUBO INTERIOR COMPLETO 1</t>
  </si>
  <si>
    <t>TUBO EXTERIOR COMPLETO 1</t>
  </si>
  <si>
    <t>PLATINA INFERIOR COMPLETA</t>
  </si>
  <si>
    <t>TUBO EXTERIOR 1</t>
  </si>
  <si>
    <t>3C6-F3100-00-00</t>
  </si>
  <si>
    <t>HORQUILLA DELANTERA COMPLETA</t>
  </si>
  <si>
    <t>HORQUILLA DELANTERA COMPL.(MI)</t>
  </si>
  <si>
    <t>5ME-F3340-10</t>
  </si>
  <si>
    <t>34B-F843F-OP</t>
  </si>
  <si>
    <t>52S-F842M-00</t>
  </si>
  <si>
    <t>TAPA TOPCASE 39L MATT BLACK</t>
  </si>
  <si>
    <t>TAPA TOPCASE 50L (MNM3)</t>
  </si>
  <si>
    <t>5AD-W0736-13</t>
  </si>
  <si>
    <t>2S2-W0702-00</t>
  </si>
  <si>
    <t>5SL-14710-30</t>
  </si>
  <si>
    <t>TRANSPORTÍN NEGRO 2002</t>
  </si>
  <si>
    <t>SILENCIOSO CONJUNTO 1</t>
  </si>
  <si>
    <t>5AD-F6110-01</t>
  </si>
  <si>
    <t>5RN-F6110-00</t>
  </si>
  <si>
    <t>4PT-26111-00</t>
  </si>
  <si>
    <t>2NT-26111-00</t>
  </si>
  <si>
    <t>5BR-F6110-01-00</t>
  </si>
  <si>
    <t>4BP-26111-00</t>
  </si>
  <si>
    <t>MANILLAR COMP.</t>
  </si>
  <si>
    <t>MANUBRIO</t>
  </si>
  <si>
    <t>MANILLAR</t>
  </si>
  <si>
    <t>MANUBRIO COMPLETO</t>
  </si>
  <si>
    <t>1B3-W2711-00</t>
  </si>
  <si>
    <t>3D6-F7311-00</t>
  </si>
  <si>
    <t>PUNTAL PRINCIPAL</t>
  </si>
  <si>
    <t>PUNTAL LATERAL</t>
  </si>
  <si>
    <t>5D8-F7111-00</t>
  </si>
  <si>
    <t>MAIN STAND KIT</t>
  </si>
  <si>
    <t>37P-F843F-40</t>
  </si>
  <si>
    <t>4B5-W077-2-10</t>
  </si>
  <si>
    <t>5NR-F4773-00-P0</t>
  </si>
  <si>
    <t>COJIN RESPALDO NEGRO/ORO</t>
  </si>
  <si>
    <t>RESPALDO DE PORTAEQUIPAJES</t>
  </si>
  <si>
    <t>MANIJA DE ASIENTO</t>
  </si>
  <si>
    <t>5B2-F4773-00</t>
  </si>
  <si>
    <t>27S-F4841-00</t>
  </si>
  <si>
    <t>PORTADOR DELANTERO</t>
  </si>
  <si>
    <t>3UP-F4810-00</t>
  </si>
  <si>
    <t>4PT-W0736-00</t>
  </si>
  <si>
    <t>5SE-W0736-10</t>
  </si>
  <si>
    <t>5BR-W0736-00</t>
  </si>
  <si>
    <t>PORTADOR COMPLETO</t>
  </si>
  <si>
    <t>PORTAEQUIPAJES XT-600-95</t>
  </si>
  <si>
    <t>PARRILLA PORTAEQUIPAJES</t>
  </si>
  <si>
    <t>PORTA-EQUIPAJE AEROX/NITRO</t>
  </si>
  <si>
    <t>PARED</t>
  </si>
  <si>
    <t>20S-W0717-00</t>
  </si>
  <si>
    <t>37P-W0717-00</t>
  </si>
  <si>
    <t>5C3-F4110-11-00</t>
  </si>
  <si>
    <t>5D7-F4110-42</t>
  </si>
  <si>
    <t>PANTALLA ELEVADA XJ6S</t>
  </si>
  <si>
    <t>PANTALLA</t>
  </si>
  <si>
    <t>DEPÓSITO DE COMBUSTIBLE COMP.</t>
  </si>
  <si>
    <t>GASOLINA DEPÓSITO COMP.</t>
  </si>
  <si>
    <t>CHAMPION+HONDA</t>
  </si>
  <si>
    <t>SUELO</t>
  </si>
  <si>
    <t>5RW-F473R-01-00</t>
  </si>
  <si>
    <t>4SB-F8312-01</t>
  </si>
  <si>
    <t>5RW-F8385-01</t>
  </si>
  <si>
    <t>5BR-F835J-00-PN</t>
  </si>
  <si>
    <t>1B9-F473R-10</t>
  </si>
  <si>
    <t>5EU-F8311-00-PE</t>
  </si>
  <si>
    <t>5BR-F8385-01-00</t>
  </si>
  <si>
    <t>37P-F8311-00</t>
  </si>
  <si>
    <t>CAJA 1</t>
  </si>
  <si>
    <t>PROTECCIÓN DE PATA 2</t>
  </si>
  <si>
    <t>CUBIERTA INFERIOR</t>
  </si>
  <si>
    <t>CARROCERÍA, DELANT. SUP. 1</t>
  </si>
  <si>
    <t>PROTECCIÓN DE PATA 1</t>
  </si>
  <si>
    <t>LEG SHIELD 1</t>
  </si>
  <si>
    <t>PERCHERO 1</t>
  </si>
  <si>
    <t>4S8-21511-00-P6</t>
  </si>
  <si>
    <t>37P-F8380-01</t>
  </si>
  <si>
    <t>5GJ-27481-00</t>
  </si>
  <si>
    <t>4B5-21711-00-P4</t>
  </si>
  <si>
    <t>5DS-F1731-10 BURDEOS</t>
  </si>
  <si>
    <t>37P-F74A8-00</t>
  </si>
  <si>
    <t>1SD-F171E-00-P1</t>
  </si>
  <si>
    <t>GUARDABARRO DELANTERO</t>
  </si>
  <si>
    <t>WIND SCREEN ASSY</t>
  </si>
  <si>
    <t>TABLERO DE APOYAPIÉ</t>
  </si>
  <si>
    <t>TAPA, LATERAL 1</t>
  </si>
  <si>
    <t>CUBIERTA LATERAL 5</t>
  </si>
  <si>
    <t>PERCHERO 2</t>
  </si>
  <si>
    <t>59C-22865-00-P0</t>
  </si>
  <si>
    <t>4B5-Y284S-21</t>
  </si>
  <si>
    <t>3S9-Y2171-10-1X</t>
  </si>
  <si>
    <t>2C0-Y2808-00-P1</t>
  </si>
  <si>
    <t>5VX-28381-00</t>
  </si>
  <si>
    <t>5AD-F1721-01-P1</t>
  </si>
  <si>
    <t>5AD-F1721-00-P0</t>
  </si>
  <si>
    <t>4YV-X1741-10</t>
  </si>
  <si>
    <t>5DS-F6234-00</t>
  </si>
  <si>
    <t>5RW-F1731-00PE</t>
  </si>
  <si>
    <t>COVER, FRONT</t>
  </si>
  <si>
    <t>CUBIERTA COMPLETA</t>
  </si>
  <si>
    <t>CUBIERTA, LATERAL 1</t>
  </si>
  <si>
    <t>CUBIERTA, INFERIOR</t>
  </si>
  <si>
    <t>CUBIERTA LATERAL 4</t>
  </si>
  <si>
    <t>PARABRISAS</t>
  </si>
  <si>
    <t>CUBIERTA LATERAL</t>
  </si>
  <si>
    <t>TAPA LATERAL 1</t>
  </si>
  <si>
    <t>4B5-21711-00-P0</t>
  </si>
  <si>
    <t>PERCHERO 3</t>
  </si>
  <si>
    <t>5RN-F6145-00</t>
  </si>
  <si>
    <t>5TJ-21721-00</t>
  </si>
  <si>
    <t>5D7-F835V-00-P2</t>
  </si>
  <si>
    <t>59C-2842A-00</t>
  </si>
  <si>
    <t>2C0-2837M-00</t>
  </si>
  <si>
    <t>5AD-F1511-003H</t>
  </si>
  <si>
    <t>5VY-83572-01</t>
  </si>
  <si>
    <t>1D0-F1721-00</t>
  </si>
  <si>
    <t>5SL-2836L-00</t>
  </si>
  <si>
    <t>5BR-W0701-00</t>
  </si>
  <si>
    <t>5B2-F835J-00-P2</t>
  </si>
  <si>
    <t>5SL-2117V-00</t>
  </si>
  <si>
    <t>1C0-E4411-01</t>
  </si>
  <si>
    <t>5VX-2830D-00-P6</t>
  </si>
  <si>
    <t>37P-F8313-00</t>
  </si>
  <si>
    <t>4S8-28346-00-P0</t>
  </si>
  <si>
    <t>37P-F836M-00</t>
  </si>
  <si>
    <t>5GJ-28229-01</t>
  </si>
  <si>
    <t>5NR-F837L-00</t>
  </si>
  <si>
    <t>5B2-F835K-00-P2</t>
  </si>
  <si>
    <t>5SL-2838R-00</t>
  </si>
  <si>
    <t>4C8-27406-00</t>
  </si>
  <si>
    <t>2C0-2477A-00-P2</t>
  </si>
  <si>
    <t>4C6-F7492-00-P6</t>
  </si>
  <si>
    <t>CUBIERTA DE MANUBRIO SUPERIOR 2</t>
  </si>
  <si>
    <t>5AD-F1721-01-PK</t>
  </si>
  <si>
    <t>PANEL 2</t>
  </si>
  <si>
    <t>PANEL, DE CONSOLA 2</t>
  </si>
  <si>
    <t>CAJA DE VELOCÍMETRO INFERIOR</t>
  </si>
  <si>
    <t>PARABRISAS DEPORTIVO AHUMADO</t>
  </si>
  <si>
    <t>CUBIERTA 7</t>
  </si>
  <si>
    <t>CAJA FILTRO DEL AIRE 1</t>
  </si>
  <si>
    <t>CUBIERTA DE MANUBRIO SUPERIOR2</t>
  </si>
  <si>
    <t>VISOR</t>
  </si>
  <si>
    <t>LID</t>
  </si>
  <si>
    <t>PANEL, INNER 3</t>
  </si>
  <si>
    <t>CUBIERTA 2</t>
  </si>
  <si>
    <t>CARROCERÍA, DELANT. INF.</t>
  </si>
  <si>
    <t>CONDUCTO 2</t>
  </si>
  <si>
    <t>COVER ASSY</t>
  </si>
  <si>
    <t>CUBIERTA ASIENTO DOBLE</t>
  </si>
  <si>
    <t>PERCHERO 4</t>
  </si>
  <si>
    <t>5RW-F172F-00</t>
  </si>
  <si>
    <t>5DS-F177J-00PB</t>
  </si>
  <si>
    <t>1B9-F6141-10</t>
  </si>
  <si>
    <t>4BA-F835V-00</t>
  </si>
  <si>
    <t>4HC-2473T-01</t>
  </si>
  <si>
    <t>1B9-H2129-00</t>
  </si>
  <si>
    <t>5RW-F172A-00</t>
  </si>
  <si>
    <t>1C0-W0748-00</t>
  </si>
  <si>
    <t>5DS-E4708-00</t>
  </si>
  <si>
    <t>1B9-F1741-00-LK</t>
  </si>
  <si>
    <t>END-W0748-10</t>
  </si>
  <si>
    <t>1B3-1240J-00</t>
  </si>
  <si>
    <t>11D-F836K-00</t>
  </si>
  <si>
    <t>5LV-21711-00</t>
  </si>
  <si>
    <t>4S8-12467-00</t>
  </si>
  <si>
    <t>5B2-F6213-00</t>
  </si>
  <si>
    <t>22B-F1611-01</t>
  </si>
  <si>
    <t>1SD-E441E-00</t>
  </si>
  <si>
    <t>37P-F6213-00</t>
  </si>
  <si>
    <t>3GM-21621-00</t>
  </si>
  <si>
    <t>5GJ-27483-00</t>
  </si>
  <si>
    <t>4PX-21685-00</t>
  </si>
  <si>
    <t>5GJ-21741-00-P4</t>
  </si>
  <si>
    <t>5RN-F6143-00-PB</t>
  </si>
  <si>
    <t>3D6-F1721-00</t>
  </si>
  <si>
    <t>37P-F8361-00</t>
  </si>
  <si>
    <t>4C6-F6143-00-P0</t>
  </si>
  <si>
    <t>5WX-F835U-00</t>
  </si>
  <si>
    <t>5AD-E4718-103C</t>
  </si>
  <si>
    <t>5RW-F473T-00</t>
  </si>
  <si>
    <t>5NR-F1741-00PF</t>
  </si>
  <si>
    <t>37P-H212B-00</t>
  </si>
  <si>
    <t>22B-H4111-00</t>
  </si>
  <si>
    <t>1D0-F1611-00</t>
  </si>
  <si>
    <t>TAPA 2</t>
  </si>
  <si>
    <t>PROTECTOR MANILLAR 1</t>
  </si>
  <si>
    <t>TAPA 1</t>
  </si>
  <si>
    <t>PANEL 1</t>
  </si>
  <si>
    <t>CUBIERTA DE BATERÍA</t>
  </si>
  <si>
    <t>PANEL</t>
  </si>
  <si>
    <t>PROTECTORES DE MANO</t>
  </si>
  <si>
    <t>PROTECTOR COMPLETO</t>
  </si>
  <si>
    <t>PARAMANOS CROSS</t>
  </si>
  <si>
    <t>CUBIERTA DE RADIADOR COMPLETO</t>
  </si>
  <si>
    <t>CUBIERTA DEL RADIADOR</t>
  </si>
  <si>
    <t>CUBIERTA SUPERIOR</t>
  </si>
  <si>
    <t>GUARDABARRO TRASERO</t>
  </si>
  <si>
    <t>CUBIERTA DE CAJA DE FILTRO 2</t>
  </si>
  <si>
    <t>COVER, UPPER</t>
  </si>
  <si>
    <t>CHARNELA</t>
  </si>
  <si>
    <t>TAPETE 1</t>
  </si>
  <si>
    <t>SOPORTE DE LICENCIA</t>
  </si>
  <si>
    <t>CUBIERTA DE MANUBRIO SUPERIOR1</t>
  </si>
  <si>
    <t>PLATE, FRONT</t>
  </si>
  <si>
    <t>PROTECTOR DE SILENCIADOR 1</t>
  </si>
  <si>
    <t>BOX, BATTERY 1</t>
  </si>
  <si>
    <t>CUERPO FARO DELANTERO</t>
  </si>
  <si>
    <t>PERCHERO 5</t>
  </si>
  <si>
    <t>5AD-F8311-013H</t>
  </si>
  <si>
    <t>5AD-F1511-00PC</t>
  </si>
  <si>
    <t>5DS-F171M-03-P3</t>
  </si>
  <si>
    <t>5BR-F1731-03-PJ</t>
  </si>
  <si>
    <t>5B2-F8313-00</t>
  </si>
  <si>
    <t>5BR-F6213-00-P9</t>
  </si>
  <si>
    <t>5HE-F4756-00</t>
  </si>
  <si>
    <t>5BR-F6213-10</t>
  </si>
  <si>
    <t>5AD-F171N-00PD</t>
  </si>
  <si>
    <t>5DS-F1741-10</t>
  </si>
  <si>
    <t>5XM-E5431-00</t>
  </si>
  <si>
    <t>5RT-2836L-00</t>
  </si>
  <si>
    <t>4HC-2171N-10</t>
  </si>
  <si>
    <t>5BR-F6143-01-PL</t>
  </si>
  <si>
    <t>5AD-F1721-01-0M</t>
  </si>
  <si>
    <t>5NR-F1611-00</t>
  </si>
  <si>
    <t>5BR-F836K-01</t>
  </si>
  <si>
    <t>5BR-F835G-00-PJ</t>
  </si>
  <si>
    <t>5WX-F1650-00</t>
  </si>
  <si>
    <t>5WX-F835J-R0P4</t>
  </si>
  <si>
    <t>5GJ-28219-00</t>
  </si>
  <si>
    <t>MUELLE, CUBIERTA LATERAL 2</t>
  </si>
  <si>
    <t>CUBIERTA 1</t>
  </si>
  <si>
    <t>CUBIERTA DE COLA</t>
  </si>
  <si>
    <t>CUBIERTA CENTRAL TRASERA</t>
  </si>
  <si>
    <t>CUBIERTA DE CÁRTER 3</t>
  </si>
  <si>
    <t>5BR-F837N-30</t>
  </si>
  <si>
    <t>REJILLA, ADMISIÓN DE AIRE 1</t>
  </si>
  <si>
    <t>GUARDABARRO TRASERO COMP.</t>
  </si>
  <si>
    <t>PERCHERO 6</t>
  </si>
  <si>
    <t>1S4-F1511-00-P0</t>
  </si>
  <si>
    <t>5TJ-21610-80</t>
  </si>
  <si>
    <t>5XL-F1731-00P3</t>
  </si>
  <si>
    <t>3D6-F1511-00</t>
  </si>
  <si>
    <t>4B5-21731-00-P0</t>
  </si>
  <si>
    <t>5XL-F1721-00-P3</t>
  </si>
  <si>
    <t>5XL-F1731-00-PC</t>
  </si>
  <si>
    <t>4C8-Y2808-20-P2</t>
  </si>
  <si>
    <t>5B2-F1511-00-P0</t>
  </si>
  <si>
    <t>GUARDABARRO TRASERO COMPLETO</t>
  </si>
  <si>
    <t>5VY-Y283V-50-P5</t>
  </si>
  <si>
    <t>5VX-2830D-00-P4</t>
  </si>
  <si>
    <t>1T52637200</t>
  </si>
  <si>
    <t>CUBIERTA DE PALANCA DE MANUB 1</t>
  </si>
  <si>
    <t>1E62637200</t>
  </si>
  <si>
    <t>STR-4WM27-0402</t>
  </si>
  <si>
    <t>CUBIERTA EJE DELT.CROMA.RUGOSA</t>
  </si>
  <si>
    <t>5RU-W0772-01</t>
  </si>
  <si>
    <t>RESPALDO YP 400</t>
  </si>
  <si>
    <t>5D7-24245-00</t>
  </si>
  <si>
    <t>5AD-F8311-014B</t>
  </si>
  <si>
    <t>5BR-F6143-01-PA</t>
  </si>
  <si>
    <t>TAPA DE COMBUSTIBLE</t>
  </si>
  <si>
    <t>CUBIERTA 5</t>
  </si>
  <si>
    <t>JUEGO DE CALCOMANÍAS, CUBIERTA 2</t>
  </si>
  <si>
    <t>GRÁFICO 2</t>
  </si>
  <si>
    <t>GRÁFICO 13</t>
  </si>
  <si>
    <t>JUEGO DE CALCOMANÍAS, CUBIERTA 1</t>
  </si>
  <si>
    <t>AMORTIGUADOR 10</t>
  </si>
  <si>
    <t>EMBLEMA 3D</t>
  </si>
  <si>
    <t>CINTA 3</t>
  </si>
  <si>
    <t>SOPORTE DE MOTOR</t>
  </si>
  <si>
    <t>GRÁFICO 12</t>
  </si>
  <si>
    <t>GATILLO DE MEDIDOR COMPLETO</t>
  </si>
  <si>
    <t>SOPORTE, TANQUE DE RESERVA</t>
  </si>
  <si>
    <t>PATTERN,SIDE COVER,LH</t>
  </si>
  <si>
    <t>PATTERN,FR,LH</t>
  </si>
  <si>
    <t>LEVER-COMP</t>
  </si>
  <si>
    <t>MARK, SHROUD, ER-6N</t>
  </si>
  <si>
    <t>MARK, TANK COVER</t>
  </si>
  <si>
    <t>CONTRAPESO MANILLAR</t>
  </si>
  <si>
    <t>ESPEJO RETROVISOR DERECHO</t>
  </si>
  <si>
    <t xml:space="preserve">RETÉN HORQUILLA </t>
  </si>
  <si>
    <t>TAPÓN VACIADO ACEITE</t>
  </si>
  <si>
    <t>REGULADOR TENSIÓN</t>
  </si>
  <si>
    <t>VARILLA, NIVEL ACEITE</t>
  </si>
  <si>
    <t>FILTRO AIRE</t>
  </si>
  <si>
    <t>PASTILLAS DE FRENO</t>
  </si>
  <si>
    <t xml:space="preserve">SOPORTE GIVI MALETAS MONOLOCK </t>
  </si>
  <si>
    <t>SOPORTE DE MALETA TRASERA SHAD</t>
  </si>
  <si>
    <t>PARRILLA GIVI MONOKEY</t>
  </si>
  <si>
    <t>KIT ADAPTADOR MONOKEY</t>
  </si>
  <si>
    <t>90338-30096</t>
  </si>
  <si>
    <t>RUEDA DE LA BOMBA DE AGUA</t>
  </si>
  <si>
    <t>"KIT CALCAS DECORATIVAS "SÚPER"</t>
  </si>
  <si>
    <t>CÁMARA AIRE</t>
  </si>
  <si>
    <t>KIT PARA BAJAR SUSPENSIÓN</t>
  </si>
  <si>
    <t>KIT DE LIMITACIÓN</t>
  </si>
  <si>
    <t xml:space="preserve">RODILLOS HTROLL 
</t>
  </si>
  <si>
    <t xml:space="preserve">RODILLOS HTROLL </t>
  </si>
  <si>
    <t>1C0-E4711-01</t>
  </si>
  <si>
    <t>34B-14711-10</t>
  </si>
  <si>
    <t>1SD-E4718-00  1SD-E4728-00</t>
  </si>
  <si>
    <t>1SD-E4799-00  1SD-E4738-10  1SD-E4748-10</t>
  </si>
  <si>
    <t>5VU-1465R-00</t>
  </si>
  <si>
    <t xml:space="preserve">5VU-14710-01    </t>
  </si>
  <si>
    <t>5GJ-1465T-00</t>
  </si>
  <si>
    <t>5VU-1465T-00  5VU-1465U-00</t>
  </si>
  <si>
    <t>39P-14710-20</t>
  </si>
  <si>
    <t>SILENCIADOR 1</t>
  </si>
  <si>
    <t>SILENCIOSO 1</t>
  </si>
  <si>
    <t>PROTECTOR DE SILENCIADOR</t>
  </si>
  <si>
    <t>PLACA DE PROTECTOR</t>
  </si>
  <si>
    <t>5RU-14799-00  4B5-1465V-00</t>
  </si>
  <si>
    <t>TUBO DE ESCAPE COMPLETO 1</t>
  </si>
  <si>
    <t>5B2-F4730-04-00</t>
  </si>
  <si>
    <t>2DP-F4730-00</t>
  </si>
  <si>
    <t>22B-F4770-00</t>
  </si>
  <si>
    <t>4B5-24730-32</t>
  </si>
  <si>
    <t>4B5-2837U-00</t>
  </si>
  <si>
    <t>DOBLE ASIENTO CONJUNTO</t>
  </si>
  <si>
    <t>SILLÍN DOBLE COMPLETO</t>
  </si>
  <si>
    <t>SEMI-DOBLE ASIENTO CONJUNTO</t>
  </si>
  <si>
    <t>ASIENTO SIMPLE COMPLETO</t>
  </si>
  <si>
    <t>13S-24710-10</t>
  </si>
  <si>
    <t>13S-24750-10</t>
  </si>
  <si>
    <t>ASIENTO TÁNDEM COMPLETO</t>
  </si>
  <si>
    <t>3NC-E2428-00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</si>
</sst>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EAD5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E8FFA7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CE4E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FBC5D2"/>
        <bgColor indexed="64"/>
      </patternFill>
    </fill>
    <fill>
      <patternFill patternType="solid">
        <fgColor rgb="FFB3B3FF"/>
        <bgColor indexed="64"/>
      </patternFill>
    </fill>
    <fill>
      <patternFill patternType="solid">
        <fgColor rgb="FFDBC9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3B3B"/>
        <bgColor indexed="64"/>
      </patternFill>
    </fill>
    <fill>
      <patternFill patternType="solid">
        <fgColor rgb="FFFF9B9B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D1FF"/>
        <bgColor indexed="64"/>
      </patternFill>
    </fill>
    <fill>
      <patternFill patternType="solid">
        <fgColor rgb="FF92009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918E"/>
        <bgColor indexed="64"/>
      </patternFill>
    </fill>
    <fill>
      <patternFill patternType="solid">
        <fgColor rgb="FFD1FFFF"/>
        <bgColor indexed="64"/>
      </patternFill>
    </fill>
    <fill>
      <patternFill patternType="solid">
        <fgColor rgb="FFD60000"/>
        <bgColor indexed="64"/>
      </patternFill>
    </fill>
    <fill>
      <patternFill patternType="solid">
        <fgColor rgb="FFFFAFAF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rgb="FF88B0D8"/>
        <bgColor indexed="64"/>
      </patternFill>
    </fill>
    <fill>
      <patternFill patternType="solid">
        <fgColor rgb="FFFFCDD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D1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rgb="FFFFBDDE"/>
        <bgColor indexed="64"/>
      </patternFill>
    </fill>
    <fill>
      <patternFill patternType="solid">
        <fgColor rgb="FFB381D9"/>
        <bgColor indexed="64"/>
      </patternFill>
    </fill>
    <fill>
      <patternFill patternType="solid">
        <fgColor rgb="FFDCC5ED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419173"/>
        <bgColor indexed="64"/>
      </patternFill>
    </fill>
    <fill>
      <patternFill patternType="solid">
        <fgColor rgb="FFC2E4D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1EF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BDBD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F868A9"/>
        <bgColor indexed="64"/>
      </patternFill>
    </fill>
    <fill>
      <patternFill patternType="solid">
        <fgColor rgb="FFFEE2E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4DD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D1D1"/>
        <bgColor indexed="64"/>
      </patternFill>
    </fill>
    <fill>
      <patternFill patternType="solid">
        <fgColor rgb="FFFDCDE3"/>
        <bgColor indexed="64"/>
      </patternFill>
    </fill>
    <fill>
      <patternFill patternType="solid">
        <fgColor rgb="FFF977B2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5FFE8"/>
        <bgColor indexed="64"/>
      </patternFill>
    </fill>
    <fill>
      <patternFill patternType="solid">
        <fgColor rgb="FFFFB9D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D1A3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536">
    <xf numFmtId="0" fontId="0" fillId="0" borderId="0" xfId="0"/>
    <xf numFmtId="0" fontId="0" fillId="0" borderId="0" xfId="0" applyAlignment="1">
      <alignment vertical="center"/>
    </xf>
    <xf numFmtId="0" fontId="1" fillId="10" borderId="30" xfId="0" applyFont="1" applyFill="1" applyBorder="1" applyAlignment="1">
      <alignment horizontal="center" vertical="center"/>
    </xf>
    <xf numFmtId="0" fontId="1" fillId="10" borderId="3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7" borderId="35" xfId="0" applyFill="1" applyBorder="1" applyAlignment="1">
      <alignment horizontal="center" vertical="center"/>
    </xf>
    <xf numFmtId="0" fontId="0" fillId="67" borderId="36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75" borderId="19" xfId="0" applyFill="1" applyBorder="1" applyAlignment="1">
      <alignment horizontal="center" vertical="center"/>
    </xf>
    <xf numFmtId="0" fontId="1" fillId="75" borderId="6" xfId="0" applyFont="1" applyFill="1" applyBorder="1" applyAlignment="1">
      <alignment horizontal="center" vertical="center"/>
    </xf>
    <xf numFmtId="0" fontId="1" fillId="75" borderId="19" xfId="0" applyFont="1" applyFill="1" applyBorder="1" applyAlignment="1">
      <alignment horizontal="center" vertical="center"/>
    </xf>
    <xf numFmtId="2" fontId="0" fillId="75" borderId="19" xfId="0" applyNumberFormat="1" applyFill="1" applyBorder="1" applyAlignment="1">
      <alignment horizontal="center" vertical="center"/>
    </xf>
    <xf numFmtId="2" fontId="0" fillId="75" borderId="4" xfId="0" applyNumberFormat="1" applyFill="1" applyBorder="1" applyAlignment="1">
      <alignment horizontal="center" vertical="center"/>
    </xf>
    <xf numFmtId="0" fontId="1" fillId="75" borderId="23" xfId="0" applyFont="1" applyFill="1" applyBorder="1" applyAlignment="1">
      <alignment horizontal="center" vertical="center"/>
    </xf>
    <xf numFmtId="0" fontId="1" fillId="75" borderId="20" xfId="0" applyFont="1" applyFill="1" applyBorder="1" applyAlignment="1">
      <alignment horizontal="center" vertical="center"/>
    </xf>
    <xf numFmtId="0" fontId="0" fillId="75" borderId="20" xfId="0" applyFill="1" applyBorder="1" applyAlignment="1">
      <alignment horizontal="center" vertical="center"/>
    </xf>
    <xf numFmtId="2" fontId="0" fillId="75" borderId="20" xfId="0" applyNumberFormat="1" applyFill="1" applyBorder="1" applyAlignment="1">
      <alignment horizontal="center" vertical="center"/>
    </xf>
    <xf numFmtId="2" fontId="0" fillId="75" borderId="22" xfId="0" applyNumberFormat="1" applyFill="1" applyBorder="1" applyAlignment="1">
      <alignment horizontal="center" vertical="center"/>
    </xf>
    <xf numFmtId="0" fontId="0" fillId="77" borderId="19" xfId="0" applyFill="1" applyBorder="1" applyAlignment="1">
      <alignment horizontal="center" vertical="center"/>
    </xf>
    <xf numFmtId="2" fontId="0" fillId="77" borderId="19" xfId="0" applyNumberFormat="1" applyFill="1" applyBorder="1" applyAlignment="1">
      <alignment horizontal="center" vertical="center"/>
    </xf>
    <xf numFmtId="2" fontId="0" fillId="77" borderId="4" xfId="0" applyNumberFormat="1" applyFill="1" applyBorder="1" applyAlignment="1">
      <alignment horizontal="center" vertical="center"/>
    </xf>
    <xf numFmtId="0" fontId="1" fillId="77" borderId="6" xfId="0" applyFont="1" applyFill="1" applyBorder="1" applyAlignment="1">
      <alignment horizontal="center" vertical="center"/>
    </xf>
    <xf numFmtId="0" fontId="1" fillId="77" borderId="19" xfId="0" applyFont="1" applyFill="1" applyBorder="1" applyAlignment="1">
      <alignment horizontal="center" vertical="center"/>
    </xf>
    <xf numFmtId="0" fontId="1" fillId="77" borderId="8" xfId="0" applyFont="1" applyFill="1" applyBorder="1" applyAlignment="1">
      <alignment horizontal="center" vertical="center"/>
    </xf>
    <xf numFmtId="0" fontId="1" fillId="77" borderId="17" xfId="0" applyFont="1" applyFill="1" applyBorder="1" applyAlignment="1">
      <alignment horizontal="center" vertical="center"/>
    </xf>
    <xf numFmtId="0" fontId="0" fillId="77" borderId="17" xfId="0" applyFill="1" applyBorder="1" applyAlignment="1">
      <alignment horizontal="center" vertical="center"/>
    </xf>
    <xf numFmtId="2" fontId="0" fillId="77" borderId="17" xfId="0" applyNumberFormat="1" applyFill="1" applyBorder="1" applyAlignment="1">
      <alignment horizontal="center" vertical="center"/>
    </xf>
    <xf numFmtId="2" fontId="0" fillId="77" borderId="3" xfId="0" applyNumberFormat="1" applyFill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1" fillId="77" borderId="7" xfId="0" applyFont="1" applyFill="1" applyBorder="1" applyAlignment="1">
      <alignment horizontal="center" vertical="center"/>
    </xf>
    <xf numFmtId="0" fontId="1" fillId="77" borderId="18" xfId="0" applyFont="1" applyFill="1" applyBorder="1" applyAlignment="1">
      <alignment horizontal="center" vertical="center"/>
    </xf>
    <xf numFmtId="0" fontId="0" fillId="77" borderId="18" xfId="0" applyFill="1" applyBorder="1" applyAlignment="1">
      <alignment horizontal="center" vertical="center"/>
    </xf>
    <xf numFmtId="2" fontId="0" fillId="77" borderId="18" xfId="0" applyNumberFormat="1" applyFill="1" applyBorder="1" applyAlignment="1">
      <alignment horizontal="center" vertical="center"/>
    </xf>
    <xf numFmtId="2" fontId="0" fillId="77" borderId="5" xfId="0" applyNumberFormat="1" applyFill="1" applyBorder="1" applyAlignment="1">
      <alignment horizontal="center" vertical="center"/>
    </xf>
    <xf numFmtId="2" fontId="0" fillId="64" borderId="17" xfId="0" applyNumberFormat="1" applyFill="1" applyBorder="1" applyAlignment="1">
      <alignment horizontal="center" vertical="center"/>
    </xf>
    <xf numFmtId="2" fontId="0" fillId="64" borderId="3" xfId="0" applyNumberFormat="1" applyFill="1" applyBorder="1" applyAlignment="1">
      <alignment horizontal="center" vertical="center"/>
    </xf>
    <xf numFmtId="2" fontId="0" fillId="64" borderId="19" xfId="0" applyNumberFormat="1" applyFill="1" applyBorder="1" applyAlignment="1">
      <alignment horizontal="center" vertical="center"/>
    </xf>
    <xf numFmtId="2" fontId="0" fillId="64" borderId="4" xfId="0" applyNumberFormat="1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2" fontId="0" fillId="8" borderId="19" xfId="0" applyNumberFormat="1" applyFill="1" applyBorder="1" applyAlignment="1">
      <alignment horizontal="center" vertical="center"/>
    </xf>
    <xf numFmtId="2" fontId="0" fillId="8" borderId="4" xfId="0" applyNumberFormat="1" applyFill="1" applyBorder="1" applyAlignment="1">
      <alignment horizontal="center" vertical="center"/>
    </xf>
    <xf numFmtId="2" fontId="0" fillId="64" borderId="18" xfId="0" applyNumberFormat="1" applyFill="1" applyBorder="1" applyAlignment="1">
      <alignment horizontal="center" vertical="center"/>
    </xf>
    <xf numFmtId="2" fontId="0" fillId="64" borderId="5" xfId="0" applyNumberFormat="1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54" borderId="20" xfId="0" applyFill="1" applyBorder="1" applyAlignment="1">
      <alignment horizontal="center" vertical="center"/>
    </xf>
    <xf numFmtId="2" fontId="0" fillId="8" borderId="20" xfId="0" applyNumberFormat="1" applyFill="1" applyBorder="1" applyAlignment="1">
      <alignment horizontal="center" vertical="center"/>
    </xf>
    <xf numFmtId="2" fontId="0" fillId="8" borderId="22" xfId="0" applyNumberFormat="1" applyFill="1" applyBorder="1" applyAlignment="1">
      <alignment horizontal="center" vertical="center"/>
    </xf>
    <xf numFmtId="0" fontId="0" fillId="64" borderId="19" xfId="0" applyFill="1" applyBorder="1" applyAlignment="1">
      <alignment horizontal="center" vertical="center"/>
    </xf>
    <xf numFmtId="0" fontId="0" fillId="54" borderId="19" xfId="0" applyFill="1" applyBorder="1" applyAlignment="1">
      <alignment horizontal="center" vertical="center"/>
    </xf>
    <xf numFmtId="0" fontId="1" fillId="75" borderId="8" xfId="0" applyFont="1" applyFill="1" applyBorder="1" applyAlignment="1">
      <alignment horizontal="center" vertical="center"/>
    </xf>
    <xf numFmtId="0" fontId="1" fillId="75" borderId="17" xfId="0" applyFont="1" applyFill="1" applyBorder="1" applyAlignment="1">
      <alignment horizontal="center" vertical="center"/>
    </xf>
    <xf numFmtId="0" fontId="0" fillId="75" borderId="17" xfId="0" applyFill="1" applyBorder="1" applyAlignment="1">
      <alignment horizontal="center" vertical="center"/>
    </xf>
    <xf numFmtId="2" fontId="0" fillId="75" borderId="17" xfId="0" applyNumberFormat="1" applyFill="1" applyBorder="1" applyAlignment="1">
      <alignment horizontal="center" vertical="center"/>
    </xf>
    <xf numFmtId="2" fontId="0" fillId="75" borderId="3" xfId="0" applyNumberFormat="1" applyFill="1" applyBorder="1" applyAlignment="1">
      <alignment horizontal="center" vertical="center"/>
    </xf>
    <xf numFmtId="0" fontId="0" fillId="59" borderId="17" xfId="0" applyFill="1" applyBorder="1" applyAlignment="1">
      <alignment horizontal="center" vertical="center"/>
    </xf>
    <xf numFmtId="2" fontId="0" fillId="52" borderId="13" xfId="0" applyNumberFormat="1" applyFill="1" applyBorder="1" applyAlignment="1">
      <alignment horizontal="center" vertical="center"/>
    </xf>
    <xf numFmtId="2" fontId="0" fillId="52" borderId="42" xfId="0" applyNumberFormat="1" applyFill="1" applyBorder="1" applyAlignment="1">
      <alignment horizontal="center" vertical="center"/>
    </xf>
    <xf numFmtId="0" fontId="0" fillId="52" borderId="59" xfId="0" applyFill="1" applyBorder="1" applyAlignment="1">
      <alignment horizontal="center" vertical="center"/>
    </xf>
    <xf numFmtId="0" fontId="0" fillId="52" borderId="44" xfId="0" applyFill="1" applyBorder="1" applyAlignment="1">
      <alignment horizontal="center" vertical="center"/>
    </xf>
    <xf numFmtId="2" fontId="0" fillId="52" borderId="59" xfId="0" applyNumberFormat="1" applyFill="1" applyBorder="1" applyAlignment="1">
      <alignment horizontal="center" vertical="center"/>
    </xf>
    <xf numFmtId="2" fontId="0" fillId="52" borderId="2" xfId="0" applyNumberFormat="1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2" fontId="0" fillId="6" borderId="19" xfId="0" applyNumberFormat="1" applyFill="1" applyBorder="1" applyAlignment="1">
      <alignment horizontal="center" vertical="center"/>
    </xf>
    <xf numFmtId="2" fontId="0" fillId="6" borderId="4" xfId="0" applyNumberFormat="1" applyFill="1" applyBorder="1" applyAlignment="1">
      <alignment horizontal="center" vertical="center"/>
    </xf>
    <xf numFmtId="0" fontId="0" fillId="59" borderId="50" xfId="0" applyFill="1" applyBorder="1" applyAlignment="1">
      <alignment horizontal="center" vertical="center"/>
    </xf>
    <xf numFmtId="0" fontId="0" fillId="59" borderId="51" xfId="0" applyFill="1" applyBorder="1" applyAlignment="1">
      <alignment horizontal="center" vertical="center"/>
    </xf>
    <xf numFmtId="0" fontId="1" fillId="54" borderId="6" xfId="0" applyFont="1" applyFill="1" applyBorder="1" applyAlignment="1">
      <alignment horizontal="center" vertical="center"/>
    </xf>
    <xf numFmtId="0" fontId="1" fillId="54" borderId="19" xfId="0" applyFont="1" applyFill="1" applyBorder="1" applyAlignment="1">
      <alignment horizontal="center" vertical="center"/>
    </xf>
    <xf numFmtId="0" fontId="1" fillId="64" borderId="6" xfId="0" applyFont="1" applyFill="1" applyBorder="1" applyAlignment="1">
      <alignment horizontal="center" vertical="center"/>
    </xf>
    <xf numFmtId="0" fontId="1" fillId="64" borderId="19" xfId="0" applyFont="1" applyFill="1" applyBorder="1" applyAlignment="1">
      <alignment horizontal="center" vertical="center"/>
    </xf>
    <xf numFmtId="0" fontId="0" fillId="64" borderId="17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2" fontId="0" fillId="8" borderId="17" xfId="0" applyNumberFormat="1" applyFill="1" applyBorder="1" applyAlignment="1">
      <alignment horizontal="center" vertical="center"/>
    </xf>
    <xf numFmtId="2" fontId="0" fillId="8" borderId="3" xfId="0" applyNumberFormat="1" applyFill="1" applyBorder="1" applyAlignment="1">
      <alignment horizontal="center" vertical="center"/>
    </xf>
    <xf numFmtId="2" fontId="0" fillId="8" borderId="18" xfId="0" applyNumberFormat="1" applyFill="1" applyBorder="1" applyAlignment="1">
      <alignment horizontal="center" vertical="center"/>
    </xf>
    <xf numFmtId="2" fontId="0" fillId="8" borderId="5" xfId="0" applyNumberFormat="1" applyFill="1" applyBorder="1" applyAlignment="1">
      <alignment horizontal="center" vertical="center"/>
    </xf>
    <xf numFmtId="0" fontId="0" fillId="42" borderId="37" xfId="0" applyFill="1" applyBorder="1" applyAlignment="1">
      <alignment horizontal="center" vertical="center"/>
    </xf>
    <xf numFmtId="0" fontId="0" fillId="42" borderId="20" xfId="0" applyFill="1" applyBorder="1" applyAlignment="1">
      <alignment horizontal="center" vertical="center"/>
    </xf>
    <xf numFmtId="2" fontId="0" fillId="6" borderId="20" xfId="0" applyNumberFormat="1" applyFill="1" applyBorder="1" applyAlignment="1">
      <alignment horizontal="center" vertical="center"/>
    </xf>
    <xf numFmtId="2" fontId="0" fillId="6" borderId="22" xfId="0" applyNumberFormat="1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49" borderId="21" xfId="0" applyFill="1" applyBorder="1" applyAlignment="1">
      <alignment horizontal="center" vertical="center"/>
    </xf>
    <xf numFmtId="0" fontId="0" fillId="49" borderId="37" xfId="0" applyFill="1" applyBorder="1" applyAlignment="1">
      <alignment horizontal="center" vertical="center"/>
    </xf>
    <xf numFmtId="2" fontId="0" fillId="49" borderId="21" xfId="0" applyNumberFormat="1" applyFill="1" applyBorder="1" applyAlignment="1">
      <alignment horizontal="center" vertical="center"/>
    </xf>
    <xf numFmtId="2" fontId="0" fillId="49" borderId="63" xfId="0" applyNumberFormat="1" applyFill="1" applyBorder="1" applyAlignment="1">
      <alignment horizontal="center" vertical="center"/>
    </xf>
    <xf numFmtId="2" fontId="0" fillId="59" borderId="18" xfId="0" applyNumberFormat="1" applyFill="1" applyBorder="1" applyAlignment="1">
      <alignment horizontal="center" vertical="center"/>
    </xf>
    <xf numFmtId="2" fontId="0" fillId="59" borderId="5" xfId="0" applyNumberFormat="1" applyFill="1" applyBorder="1" applyAlignment="1">
      <alignment horizontal="center" vertical="center"/>
    </xf>
    <xf numFmtId="0" fontId="0" fillId="59" borderId="18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30" xfId="0" applyFont="1" applyFill="1" applyBorder="1" applyAlignment="1">
      <alignment horizontal="center" vertical="center"/>
    </xf>
    <xf numFmtId="0" fontId="1" fillId="8" borderId="31" xfId="0" applyFont="1" applyFill="1" applyBorder="1" applyAlignment="1">
      <alignment horizontal="center" vertical="center"/>
    </xf>
    <xf numFmtId="0" fontId="1" fillId="8" borderId="32" xfId="0" applyFont="1" applyFill="1" applyBorder="1" applyAlignment="1">
      <alignment horizontal="center" vertical="center"/>
    </xf>
    <xf numFmtId="0" fontId="1" fillId="8" borderId="33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3" borderId="9" xfId="0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0" fillId="13" borderId="30" xfId="0" applyFill="1" applyBorder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13" borderId="31" xfId="0" applyFill="1" applyBorder="1" applyAlignment="1">
      <alignment horizontal="center" vertical="center"/>
    </xf>
    <xf numFmtId="0" fontId="0" fillId="13" borderId="32" xfId="0" applyFill="1" applyBorder="1" applyAlignment="1">
      <alignment horizontal="center" vertical="center"/>
    </xf>
    <xf numFmtId="0" fontId="0" fillId="13" borderId="38" xfId="0" applyFill="1" applyBorder="1" applyAlignment="1">
      <alignment horizontal="center" vertical="center"/>
    </xf>
    <xf numFmtId="0" fontId="0" fillId="13" borderId="33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2" fontId="0" fillId="6" borderId="17" xfId="0" applyNumberFormat="1" applyFill="1" applyBorder="1" applyAlignment="1">
      <alignment horizontal="center" vertical="center"/>
    </xf>
    <xf numFmtId="2" fontId="0" fillId="6" borderId="3" xfId="0" applyNumberFormat="1" applyFill="1" applyBorder="1" applyAlignment="1">
      <alignment horizontal="center" vertical="center"/>
    </xf>
    <xf numFmtId="0" fontId="0" fillId="21" borderId="28" xfId="0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1" fillId="22" borderId="1" xfId="0" applyFont="1" applyFill="1" applyBorder="1" applyAlignment="1">
      <alignment horizontal="center" vertical="center"/>
    </xf>
    <xf numFmtId="0" fontId="1" fillId="22" borderId="2" xfId="0" applyFont="1" applyFill="1" applyBorder="1" applyAlignment="1">
      <alignment horizontal="center" vertical="center"/>
    </xf>
    <xf numFmtId="0" fontId="1" fillId="22" borderId="30" xfId="0" applyFont="1" applyFill="1" applyBorder="1" applyAlignment="1">
      <alignment horizontal="center" vertical="center"/>
    </xf>
    <xf numFmtId="0" fontId="1" fillId="22" borderId="31" xfId="0" applyFont="1" applyFill="1" applyBorder="1" applyAlignment="1">
      <alignment horizontal="center" vertical="center"/>
    </xf>
    <xf numFmtId="0" fontId="1" fillId="22" borderId="32" xfId="0" applyFont="1" applyFill="1" applyBorder="1" applyAlignment="1">
      <alignment horizontal="center" vertical="center"/>
    </xf>
    <xf numFmtId="0" fontId="1" fillId="22" borderId="33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0" fontId="1" fillId="6" borderId="31" xfId="0" applyFont="1" applyFill="1" applyBorder="1" applyAlignment="1">
      <alignment horizontal="center" vertical="center"/>
    </xf>
    <xf numFmtId="0" fontId="1" fillId="6" borderId="32" xfId="0" applyFont="1" applyFill="1" applyBorder="1" applyAlignment="1">
      <alignment horizontal="center" vertical="center"/>
    </xf>
    <xf numFmtId="0" fontId="1" fillId="6" borderId="33" xfId="0" applyFont="1" applyFill="1" applyBorder="1" applyAlignment="1">
      <alignment horizontal="center" vertical="center"/>
    </xf>
    <xf numFmtId="0" fontId="1" fillId="37" borderId="8" xfId="0" applyFont="1" applyFill="1" applyBorder="1" applyAlignment="1">
      <alignment horizontal="center" vertical="center"/>
    </xf>
    <xf numFmtId="0" fontId="1" fillId="37" borderId="17" xfId="0" applyFont="1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2" fontId="0" fillId="37" borderId="17" xfId="0" applyNumberFormat="1" applyFill="1" applyBorder="1" applyAlignment="1">
      <alignment horizontal="center" vertical="center"/>
    </xf>
    <xf numFmtId="2" fontId="0" fillId="37" borderId="3" xfId="0" applyNumberFormat="1" applyFill="1" applyBorder="1" applyAlignment="1">
      <alignment horizontal="center" vertical="center"/>
    </xf>
    <xf numFmtId="0" fontId="1" fillId="37" borderId="1" xfId="0" applyFont="1" applyFill="1" applyBorder="1" applyAlignment="1">
      <alignment horizontal="center" vertical="center"/>
    </xf>
    <xf numFmtId="0" fontId="1" fillId="37" borderId="2" xfId="0" applyFont="1" applyFill="1" applyBorder="1" applyAlignment="1">
      <alignment horizontal="center" vertical="center"/>
    </xf>
    <xf numFmtId="0" fontId="1" fillId="37" borderId="32" xfId="0" applyFont="1" applyFill="1" applyBorder="1" applyAlignment="1">
      <alignment horizontal="center" vertical="center"/>
    </xf>
    <xf numFmtId="0" fontId="1" fillId="37" borderId="33" xfId="0" applyFont="1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2" fontId="0" fillId="37" borderId="18" xfId="0" applyNumberFormat="1" applyFill="1" applyBorder="1" applyAlignment="1">
      <alignment horizontal="center" vertical="center"/>
    </xf>
    <xf numFmtId="2" fontId="0" fillId="37" borderId="5" xfId="0" applyNumberFormat="1" applyFill="1" applyBorder="1" applyAlignment="1">
      <alignment horizontal="center" vertical="center"/>
    </xf>
    <xf numFmtId="0" fontId="1" fillId="37" borderId="7" xfId="0" applyFont="1" applyFill="1" applyBorder="1" applyAlignment="1">
      <alignment horizontal="center" vertical="center"/>
    </xf>
    <xf numFmtId="0" fontId="1" fillId="37" borderId="18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2" fontId="0" fillId="6" borderId="18" xfId="0" applyNumberFormat="1" applyFill="1" applyBorder="1" applyAlignment="1">
      <alignment horizontal="center" vertical="center"/>
    </xf>
    <xf numFmtId="2" fontId="0" fillId="6" borderId="5" xfId="0" applyNumberFormat="1" applyFill="1" applyBorder="1" applyAlignment="1">
      <alignment horizontal="center" vertical="center"/>
    </xf>
    <xf numFmtId="0" fontId="0" fillId="41" borderId="12" xfId="0" applyFill="1" applyBorder="1" applyAlignment="1">
      <alignment horizontal="center" vertical="center"/>
    </xf>
    <xf numFmtId="0" fontId="0" fillId="41" borderId="15" xfId="0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21" borderId="35" xfId="0" applyFont="1" applyFill="1" applyBorder="1" applyAlignment="1">
      <alignment horizontal="center" vertical="center"/>
    </xf>
    <xf numFmtId="0" fontId="1" fillId="21" borderId="36" xfId="0" applyFont="1" applyFill="1" applyBorder="1" applyAlignment="1">
      <alignment horizontal="center" vertical="center"/>
    </xf>
    <xf numFmtId="0" fontId="0" fillId="13" borderId="35" xfId="0" applyFill="1" applyBorder="1" applyAlignment="1">
      <alignment horizontal="center" vertical="center"/>
    </xf>
    <xf numFmtId="0" fontId="0" fillId="13" borderId="50" xfId="0" applyFill="1" applyBorder="1" applyAlignment="1">
      <alignment horizontal="center" vertical="center"/>
    </xf>
    <xf numFmtId="0" fontId="0" fillId="13" borderId="36" xfId="0" applyFill="1" applyBorder="1" applyAlignment="1">
      <alignment horizontal="center" vertical="center"/>
    </xf>
    <xf numFmtId="0" fontId="3" fillId="20" borderId="1" xfId="0" applyFont="1" applyFill="1" applyBorder="1" applyAlignment="1">
      <alignment horizontal="center" vertical="center"/>
    </xf>
    <xf numFmtId="0" fontId="3" fillId="20" borderId="2" xfId="0" applyFont="1" applyFill="1" applyBorder="1" applyAlignment="1">
      <alignment horizontal="center" vertical="center"/>
    </xf>
    <xf numFmtId="0" fontId="3" fillId="20" borderId="30" xfId="0" applyFont="1" applyFill="1" applyBorder="1" applyAlignment="1">
      <alignment horizontal="center" vertical="center"/>
    </xf>
    <xf numFmtId="0" fontId="3" fillId="20" borderId="31" xfId="0" applyFont="1" applyFill="1" applyBorder="1" applyAlignment="1">
      <alignment horizontal="center" vertical="center"/>
    </xf>
    <xf numFmtId="0" fontId="3" fillId="20" borderId="32" xfId="0" applyFont="1" applyFill="1" applyBorder="1" applyAlignment="1">
      <alignment horizontal="center" vertical="center"/>
    </xf>
    <xf numFmtId="0" fontId="3" fillId="20" borderId="33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11" borderId="47" xfId="0" applyFont="1" applyFill="1" applyBorder="1" applyAlignment="1">
      <alignment horizontal="center" vertical="center"/>
    </xf>
    <xf numFmtId="0" fontId="1" fillId="11" borderId="15" xfId="0" applyFont="1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2" fontId="0" fillId="11" borderId="19" xfId="0" applyNumberFormat="1" applyFill="1" applyBorder="1" applyAlignment="1">
      <alignment horizontal="center" vertical="center"/>
    </xf>
    <xf numFmtId="2" fontId="0" fillId="11" borderId="4" xfId="0" applyNumberFormat="1" applyFill="1" applyBorder="1" applyAlignment="1">
      <alignment horizontal="center" vertical="center"/>
    </xf>
    <xf numFmtId="0" fontId="0" fillId="11" borderId="29" xfId="0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center"/>
    </xf>
    <xf numFmtId="0" fontId="0" fillId="21" borderId="51" xfId="0" applyFill="1" applyBorder="1" applyAlignment="1">
      <alignment horizontal="center" vertical="center"/>
    </xf>
    <xf numFmtId="0" fontId="0" fillId="21" borderId="54" xfId="0" applyFill="1" applyBorder="1" applyAlignment="1">
      <alignment horizontal="center" vertical="center"/>
    </xf>
    <xf numFmtId="0" fontId="1" fillId="17" borderId="47" xfId="0" applyFont="1" applyFill="1" applyBorder="1" applyAlignment="1">
      <alignment horizontal="center" vertical="center"/>
    </xf>
    <xf numFmtId="0" fontId="1" fillId="17" borderId="39" xfId="0" applyFont="1" applyFill="1" applyBorder="1" applyAlignment="1">
      <alignment horizontal="center" vertical="center"/>
    </xf>
    <xf numFmtId="0" fontId="1" fillId="21" borderId="10" xfId="0" applyFont="1" applyFill="1" applyBorder="1" applyAlignment="1">
      <alignment horizontal="center" vertical="center"/>
    </xf>
    <xf numFmtId="0" fontId="1" fillId="21" borderId="54" xfId="0" applyFont="1" applyFill="1" applyBorder="1" applyAlignment="1">
      <alignment horizontal="center" vertical="center"/>
    </xf>
    <xf numFmtId="0" fontId="0" fillId="21" borderId="18" xfId="0" applyFill="1" applyBorder="1" applyAlignment="1">
      <alignment horizontal="center" vertical="center"/>
    </xf>
    <xf numFmtId="0" fontId="1" fillId="21" borderId="7" xfId="0" applyFont="1" applyFill="1" applyBorder="1" applyAlignment="1">
      <alignment horizontal="center" vertical="center"/>
    </xf>
    <xf numFmtId="0" fontId="1" fillId="21" borderId="18" xfId="0" applyFont="1" applyFill="1" applyBorder="1" applyAlignment="1">
      <alignment horizontal="center" vertical="center"/>
    </xf>
    <xf numFmtId="0" fontId="1" fillId="11" borderId="24" xfId="0" applyFont="1" applyFill="1" applyBorder="1" applyAlignment="1">
      <alignment horizontal="center" vertical="center"/>
    </xf>
    <xf numFmtId="0" fontId="1" fillId="11" borderId="25" xfId="0" applyFont="1" applyFill="1" applyBorder="1" applyAlignment="1">
      <alignment horizontal="center" vertical="center"/>
    </xf>
    <xf numFmtId="0" fontId="1" fillId="11" borderId="23" xfId="0" applyFont="1" applyFill="1" applyBorder="1" applyAlignment="1">
      <alignment horizontal="center" vertical="center"/>
    </xf>
    <xf numFmtId="0" fontId="1" fillId="11" borderId="21" xfId="0" applyFont="1" applyFill="1" applyBorder="1" applyAlignment="1">
      <alignment horizontal="center" vertical="center"/>
    </xf>
    <xf numFmtId="0" fontId="0" fillId="11" borderId="18" xfId="0" applyFill="1" applyBorder="1" applyAlignment="1">
      <alignment horizontal="center" vertical="center"/>
    </xf>
    <xf numFmtId="2" fontId="0" fillId="11" borderId="11" xfId="0" applyNumberFormat="1" applyFill="1" applyBorder="1" applyAlignment="1">
      <alignment horizontal="center" vertical="center"/>
    </xf>
    <xf numFmtId="2" fontId="0" fillId="11" borderId="43" xfId="0" applyNumberFormat="1" applyFill="1" applyBorder="1" applyAlignment="1">
      <alignment horizontal="center" vertical="center"/>
    </xf>
    <xf numFmtId="2" fontId="0" fillId="11" borderId="13" xfId="0" applyNumberFormat="1" applyFill="1" applyBorder="1" applyAlignment="1">
      <alignment horizontal="center" vertical="center"/>
    </xf>
    <xf numFmtId="2" fontId="0" fillId="11" borderId="42" xfId="0" applyNumberFormat="1" applyFill="1" applyBorder="1" applyAlignment="1">
      <alignment horizontal="center" vertical="center"/>
    </xf>
    <xf numFmtId="0" fontId="1" fillId="17" borderId="15" xfId="0" applyFont="1" applyFill="1" applyBorder="1" applyAlignment="1">
      <alignment horizontal="center" vertical="center"/>
    </xf>
    <xf numFmtId="0" fontId="0" fillId="17" borderId="12" xfId="0" applyFill="1" applyBorder="1" applyAlignment="1">
      <alignment horizontal="center" vertical="center"/>
    </xf>
    <xf numFmtId="0" fontId="0" fillId="17" borderId="15" xfId="0" applyFill="1" applyBorder="1" applyAlignment="1">
      <alignment horizontal="center" vertical="center"/>
    </xf>
    <xf numFmtId="0" fontId="0" fillId="42" borderId="19" xfId="0" applyFill="1" applyBorder="1" applyAlignment="1">
      <alignment horizontal="center" vertical="center"/>
    </xf>
    <xf numFmtId="2" fontId="0" fillId="42" borderId="29" xfId="0" applyNumberFormat="1" applyFill="1" applyBorder="1" applyAlignment="1">
      <alignment horizontal="center" vertical="center"/>
    </xf>
    <xf numFmtId="0" fontId="0" fillId="17" borderId="13" xfId="0" applyFill="1" applyBorder="1" applyAlignment="1">
      <alignment horizontal="center" vertical="center"/>
    </xf>
    <xf numFmtId="0" fontId="0" fillId="17" borderId="16" xfId="0" applyFill="1" applyBorder="1" applyAlignment="1">
      <alignment horizontal="center" vertical="center"/>
    </xf>
    <xf numFmtId="0" fontId="0" fillId="42" borderId="18" xfId="0" applyFill="1" applyBorder="1" applyAlignment="1">
      <alignment horizontal="center" vertical="center"/>
    </xf>
    <xf numFmtId="0" fontId="1" fillId="42" borderId="6" xfId="0" applyFont="1" applyFill="1" applyBorder="1" applyAlignment="1">
      <alignment horizontal="center" vertical="center"/>
    </xf>
    <xf numFmtId="0" fontId="1" fillId="42" borderId="19" xfId="0" applyFont="1" applyFill="1" applyBorder="1" applyAlignment="1">
      <alignment horizontal="center" vertical="center"/>
    </xf>
    <xf numFmtId="0" fontId="1" fillId="42" borderId="23" xfId="0" applyFont="1" applyFill="1" applyBorder="1" applyAlignment="1">
      <alignment horizontal="center" vertical="center"/>
    </xf>
    <xf numFmtId="0" fontId="1" fillId="42" borderId="21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1" fillId="10" borderId="54" xfId="0" applyFont="1" applyFill="1" applyBorder="1" applyAlignment="1">
      <alignment horizontal="center" vertical="center"/>
    </xf>
    <xf numFmtId="0" fontId="0" fillId="10" borderId="54" xfId="0" applyFill="1" applyBorder="1" applyAlignment="1">
      <alignment horizontal="center" vertical="center"/>
    </xf>
    <xf numFmtId="164" fontId="0" fillId="10" borderId="54" xfId="0" applyNumberFormat="1" applyFill="1" applyBorder="1" applyAlignment="1">
      <alignment horizontal="center" vertical="center"/>
    </xf>
    <xf numFmtId="164" fontId="0" fillId="10" borderId="36" xfId="0" applyNumberFormat="1" applyFill="1" applyBorder="1" applyAlignment="1">
      <alignment horizontal="center" vertical="center"/>
    </xf>
    <xf numFmtId="0" fontId="1" fillId="19" borderId="47" xfId="0" applyFont="1" applyFill="1" applyBorder="1" applyAlignment="1">
      <alignment horizontal="center" vertical="center"/>
    </xf>
    <xf numFmtId="0" fontId="1" fillId="19" borderId="15" xfId="0" applyFont="1" applyFill="1" applyBorder="1" applyAlignment="1">
      <alignment horizontal="center" vertical="center"/>
    </xf>
    <xf numFmtId="0" fontId="0" fillId="19" borderId="19" xfId="0" applyFill="1" applyBorder="1" applyAlignment="1">
      <alignment horizontal="center" vertical="center"/>
    </xf>
    <xf numFmtId="0" fontId="0" fillId="19" borderId="12" xfId="0" applyFill="1" applyBorder="1" applyAlignment="1">
      <alignment horizontal="center" vertical="center"/>
    </xf>
    <xf numFmtId="0" fontId="0" fillId="19" borderId="15" xfId="0" applyFill="1" applyBorder="1" applyAlignment="1">
      <alignment horizontal="center" vertical="center"/>
    </xf>
    <xf numFmtId="2" fontId="0" fillId="19" borderId="29" xfId="0" applyNumberFormat="1" applyFill="1" applyBorder="1" applyAlignment="1">
      <alignment horizontal="center" vertical="center"/>
    </xf>
    <xf numFmtId="2" fontId="0" fillId="19" borderId="65" xfId="0" applyNumberFormat="1" applyFill="1" applyBorder="1" applyAlignment="1">
      <alignment horizontal="center" vertical="center"/>
    </xf>
    <xf numFmtId="0" fontId="1" fillId="11" borderId="8" xfId="0" applyFont="1" applyFill="1" applyBorder="1" applyAlignment="1">
      <alignment horizontal="center" vertical="center"/>
    </xf>
    <xf numFmtId="0" fontId="1" fillId="11" borderId="17" xfId="0" applyFont="1" applyFill="1" applyBorder="1" applyAlignment="1">
      <alignment horizontal="center" vertical="center"/>
    </xf>
    <xf numFmtId="0" fontId="1" fillId="11" borderId="2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1" fillId="21" borderId="6" xfId="0" applyFont="1" applyFill="1" applyBorder="1" applyAlignment="1">
      <alignment horizontal="center" vertical="center"/>
    </xf>
    <xf numFmtId="0" fontId="1" fillId="21" borderId="19" xfId="0" applyFont="1" applyFill="1" applyBorder="1" applyAlignment="1">
      <alignment horizontal="center" vertical="center"/>
    </xf>
    <xf numFmtId="0" fontId="1" fillId="19" borderId="6" xfId="0" applyFont="1" applyFill="1" applyBorder="1" applyAlignment="1">
      <alignment horizontal="center" vertical="center"/>
    </xf>
    <xf numFmtId="0" fontId="1" fillId="19" borderId="19" xfId="0" applyFont="1" applyFill="1" applyBorder="1" applyAlignment="1">
      <alignment horizontal="center" vertical="center"/>
    </xf>
    <xf numFmtId="44" fontId="4" fillId="0" borderId="35" xfId="1" applyFont="1" applyBorder="1" applyAlignment="1">
      <alignment horizontal="center" vertical="center"/>
    </xf>
    <xf numFmtId="44" fontId="4" fillId="0" borderId="36" xfId="1" applyFont="1" applyBorder="1" applyAlignment="1">
      <alignment horizontal="center" vertical="center"/>
    </xf>
    <xf numFmtId="2" fontId="0" fillId="11" borderId="17" xfId="0" applyNumberFormat="1" applyFill="1" applyBorder="1" applyAlignment="1">
      <alignment horizontal="center" vertical="center"/>
    </xf>
    <xf numFmtId="2" fontId="0" fillId="11" borderId="3" xfId="0" applyNumberFormat="1" applyFill="1" applyBorder="1" applyAlignment="1">
      <alignment horizontal="center" vertical="center"/>
    </xf>
    <xf numFmtId="0" fontId="1" fillId="11" borderId="52" xfId="0" applyFont="1" applyFill="1" applyBorder="1" applyAlignment="1">
      <alignment horizontal="center" vertical="center"/>
    </xf>
    <xf numFmtId="0" fontId="1" fillId="11" borderId="37" xfId="0" applyFont="1" applyFill="1" applyBorder="1" applyAlignment="1">
      <alignment horizontal="center" vertical="center"/>
    </xf>
    <xf numFmtId="0" fontId="0" fillId="11" borderId="21" xfId="0" applyFill="1" applyBorder="1" applyAlignment="1">
      <alignment horizontal="center" vertical="center"/>
    </xf>
    <xf numFmtId="0" fontId="0" fillId="11" borderId="37" xfId="0" applyFill="1" applyBorder="1" applyAlignment="1">
      <alignment horizontal="center" vertical="center"/>
    </xf>
    <xf numFmtId="0" fontId="1" fillId="59" borderId="6" xfId="0" applyFont="1" applyFill="1" applyBorder="1" applyAlignment="1">
      <alignment horizontal="center" vertical="center"/>
    </xf>
    <xf numFmtId="0" fontId="1" fillId="59" borderId="19" xfId="0" applyFont="1" applyFill="1" applyBorder="1" applyAlignment="1">
      <alignment horizontal="center" vertical="center"/>
    </xf>
    <xf numFmtId="0" fontId="0" fillId="59" borderId="19" xfId="0" applyFill="1" applyBorder="1" applyAlignment="1">
      <alignment horizontal="center" vertical="center"/>
    </xf>
    <xf numFmtId="0" fontId="1" fillId="59" borderId="7" xfId="0" applyFont="1" applyFill="1" applyBorder="1" applyAlignment="1">
      <alignment horizontal="center" vertical="center"/>
    </xf>
    <xf numFmtId="0" fontId="1" fillId="59" borderId="18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2" fontId="0" fillId="59" borderId="19" xfId="0" applyNumberFormat="1" applyFill="1" applyBorder="1" applyAlignment="1">
      <alignment horizontal="center" vertical="center"/>
    </xf>
    <xf numFmtId="2" fontId="0" fillId="59" borderId="4" xfId="0" applyNumberFormat="1" applyFill="1" applyBorder="1" applyAlignment="1">
      <alignment horizontal="center" vertical="center"/>
    </xf>
    <xf numFmtId="2" fontId="0" fillId="70" borderId="19" xfId="0" applyNumberFormat="1" applyFill="1" applyBorder="1" applyAlignment="1">
      <alignment horizontal="center" vertical="center"/>
    </xf>
    <xf numFmtId="2" fontId="0" fillId="70" borderId="4" xfId="0" applyNumberFormat="1" applyFill="1" applyBorder="1" applyAlignment="1">
      <alignment horizontal="center" vertical="center"/>
    </xf>
    <xf numFmtId="0" fontId="1" fillId="56" borderId="6" xfId="0" applyFont="1" applyFill="1" applyBorder="1" applyAlignment="1">
      <alignment horizontal="center" vertical="center"/>
    </xf>
    <xf numFmtId="0" fontId="1" fillId="56" borderId="19" xfId="0" applyFont="1" applyFill="1" applyBorder="1" applyAlignment="1">
      <alignment horizontal="center" vertical="center"/>
    </xf>
    <xf numFmtId="0" fontId="1" fillId="64" borderId="8" xfId="0" applyFont="1" applyFill="1" applyBorder="1" applyAlignment="1">
      <alignment horizontal="center" vertical="center"/>
    </xf>
    <xf numFmtId="0" fontId="1" fillId="64" borderId="17" xfId="0" applyFont="1" applyFill="1" applyBorder="1" applyAlignment="1">
      <alignment horizontal="center" vertical="center"/>
    </xf>
    <xf numFmtId="0" fontId="0" fillId="64" borderId="18" xfId="0" applyFill="1" applyBorder="1" applyAlignment="1">
      <alignment horizontal="center" vertical="center"/>
    </xf>
    <xf numFmtId="0" fontId="1" fillId="51" borderId="1" xfId="0" applyFont="1" applyFill="1" applyBorder="1" applyAlignment="1">
      <alignment horizontal="center" vertical="center"/>
    </xf>
    <xf numFmtId="0" fontId="1" fillId="51" borderId="2" xfId="0" applyFont="1" applyFill="1" applyBorder="1" applyAlignment="1">
      <alignment horizontal="center" vertical="center"/>
    </xf>
    <xf numFmtId="0" fontId="1" fillId="51" borderId="30" xfId="0" applyFont="1" applyFill="1" applyBorder="1" applyAlignment="1">
      <alignment horizontal="center" vertical="center"/>
    </xf>
    <xf numFmtId="0" fontId="1" fillId="51" borderId="31" xfId="0" applyFont="1" applyFill="1" applyBorder="1" applyAlignment="1">
      <alignment horizontal="center" vertical="center"/>
    </xf>
    <xf numFmtId="0" fontId="0" fillId="52" borderId="19" xfId="0" applyFill="1" applyBorder="1" applyAlignment="1">
      <alignment horizontal="center" vertical="center"/>
    </xf>
    <xf numFmtId="0" fontId="1" fillId="52" borderId="47" xfId="0" applyFont="1" applyFill="1" applyBorder="1" applyAlignment="1">
      <alignment horizontal="center" vertical="center"/>
    </xf>
    <xf numFmtId="0" fontId="1" fillId="52" borderId="15" xfId="0" applyFont="1" applyFill="1" applyBorder="1" applyAlignment="1">
      <alignment horizontal="center" vertical="center"/>
    </xf>
    <xf numFmtId="0" fontId="0" fillId="52" borderId="18" xfId="0" applyFill="1" applyBorder="1" applyAlignment="1">
      <alignment horizontal="center" vertical="center"/>
    </xf>
    <xf numFmtId="0" fontId="1" fillId="52" borderId="48" xfId="0" applyFont="1" applyFill="1" applyBorder="1" applyAlignment="1">
      <alignment horizontal="center" vertical="center"/>
    </xf>
    <xf numFmtId="0" fontId="1" fillId="52" borderId="16" xfId="0" applyFont="1" applyFill="1" applyBorder="1" applyAlignment="1">
      <alignment horizontal="center" vertical="center"/>
    </xf>
    <xf numFmtId="0" fontId="0" fillId="52" borderId="58" xfId="0" applyFill="1" applyBorder="1" applyAlignment="1">
      <alignment horizontal="center" vertical="center"/>
    </xf>
    <xf numFmtId="0" fontId="1" fillId="52" borderId="1" xfId="0" applyFont="1" applyFill="1" applyBorder="1" applyAlignment="1">
      <alignment horizontal="center" vertical="center"/>
    </xf>
    <xf numFmtId="0" fontId="1" fillId="52" borderId="44" xfId="0" applyFont="1" applyFill="1" applyBorder="1" applyAlignment="1">
      <alignment horizontal="center" vertical="center"/>
    </xf>
    <xf numFmtId="0" fontId="1" fillId="52" borderId="10" xfId="0" applyFont="1" applyFill="1" applyBorder="1" applyAlignment="1">
      <alignment horizontal="center" vertical="center"/>
    </xf>
    <xf numFmtId="0" fontId="1" fillId="52" borderId="57" xfId="0" applyFont="1" applyFill="1" applyBorder="1" applyAlignment="1">
      <alignment horizontal="center" vertical="center"/>
    </xf>
    <xf numFmtId="0" fontId="0" fillId="52" borderId="12" xfId="0" applyFill="1" applyBorder="1" applyAlignment="1">
      <alignment horizontal="center" vertical="center"/>
    </xf>
    <xf numFmtId="0" fontId="0" fillId="52" borderId="15" xfId="0" applyFill="1" applyBorder="1" applyAlignment="1">
      <alignment horizontal="center" vertical="center"/>
    </xf>
    <xf numFmtId="2" fontId="0" fillId="52" borderId="12" xfId="0" applyNumberFormat="1" applyFill="1" applyBorder="1" applyAlignment="1">
      <alignment horizontal="center" vertical="center"/>
    </xf>
    <xf numFmtId="2" fontId="0" fillId="52" borderId="41" xfId="0" applyNumberFormat="1" applyFill="1" applyBorder="1" applyAlignment="1">
      <alignment horizontal="center" vertical="center"/>
    </xf>
    <xf numFmtId="0" fontId="0" fillId="52" borderId="13" xfId="0" applyFill="1" applyBorder="1" applyAlignment="1">
      <alignment horizontal="center" vertical="center"/>
    </xf>
    <xf numFmtId="0" fontId="0" fillId="52" borderId="16" xfId="0" applyFill="1" applyBorder="1" applyAlignment="1">
      <alignment horizontal="center" vertical="center"/>
    </xf>
    <xf numFmtId="0" fontId="1" fillId="58" borderId="1" xfId="0" applyFont="1" applyFill="1" applyBorder="1" applyAlignment="1">
      <alignment horizontal="center" vertical="center"/>
    </xf>
    <xf numFmtId="0" fontId="1" fillId="58" borderId="2" xfId="0" applyFont="1" applyFill="1" applyBorder="1" applyAlignment="1">
      <alignment horizontal="center" vertical="center"/>
    </xf>
    <xf numFmtId="0" fontId="1" fillId="58" borderId="30" xfId="0" applyFont="1" applyFill="1" applyBorder="1" applyAlignment="1">
      <alignment horizontal="center" vertical="center"/>
    </xf>
    <xf numFmtId="0" fontId="1" fillId="58" borderId="31" xfId="0" applyFont="1" applyFill="1" applyBorder="1" applyAlignment="1">
      <alignment horizontal="center" vertical="center"/>
    </xf>
    <xf numFmtId="0" fontId="1" fillId="58" borderId="32" xfId="0" applyFont="1" applyFill="1" applyBorder="1" applyAlignment="1">
      <alignment horizontal="center" vertical="center"/>
    </xf>
    <xf numFmtId="0" fontId="1" fillId="58" borderId="33" xfId="0" applyFont="1" applyFill="1" applyBorder="1" applyAlignment="1">
      <alignment horizontal="center" vertical="center"/>
    </xf>
    <xf numFmtId="0" fontId="1" fillId="59" borderId="35" xfId="0" applyFont="1" applyFill="1" applyBorder="1" applyAlignment="1">
      <alignment horizontal="center" vertical="center"/>
    </xf>
    <xf numFmtId="0" fontId="1" fillId="59" borderId="36" xfId="0" applyFont="1" applyFill="1" applyBorder="1" applyAlignment="1">
      <alignment horizontal="center" vertical="center"/>
    </xf>
    <xf numFmtId="0" fontId="0" fillId="59" borderId="49" xfId="0" applyFill="1" applyBorder="1" applyAlignment="1">
      <alignment horizontal="center" vertical="center"/>
    </xf>
    <xf numFmtId="2" fontId="0" fillId="59" borderId="49" xfId="0" applyNumberFormat="1" applyFill="1" applyBorder="1" applyAlignment="1">
      <alignment horizontal="center" vertical="center"/>
    </xf>
    <xf numFmtId="2" fontId="0" fillId="59" borderId="36" xfId="0" applyNumberFormat="1" applyFill="1" applyBorder="1" applyAlignment="1">
      <alignment horizontal="center" vertical="center"/>
    </xf>
    <xf numFmtId="2" fontId="0" fillId="59" borderId="17" xfId="0" applyNumberFormat="1" applyFill="1" applyBorder="1" applyAlignment="1">
      <alignment horizontal="center" vertical="center"/>
    </xf>
    <xf numFmtId="2" fontId="0" fillId="59" borderId="3" xfId="0" applyNumberFormat="1" applyFill="1" applyBorder="1" applyAlignment="1">
      <alignment horizontal="center" vertical="center"/>
    </xf>
    <xf numFmtId="0" fontId="1" fillId="11" borderId="29" xfId="0" applyFont="1" applyFill="1" applyBorder="1" applyAlignment="1">
      <alignment horizontal="center" vertical="center"/>
    </xf>
    <xf numFmtId="0" fontId="0" fillId="11" borderId="66" xfId="0" applyFill="1" applyBorder="1" applyAlignment="1">
      <alignment horizontal="center" vertical="center"/>
    </xf>
    <xf numFmtId="0" fontId="1" fillId="49" borderId="47" xfId="0" applyFont="1" applyFill="1" applyBorder="1" applyAlignment="1">
      <alignment horizontal="center" vertical="center"/>
    </xf>
    <xf numFmtId="0" fontId="1" fillId="49" borderId="15" xfId="0" applyFont="1" applyFill="1" applyBorder="1" applyAlignment="1">
      <alignment horizontal="center" vertical="center"/>
    </xf>
    <xf numFmtId="0" fontId="0" fillId="49" borderId="19" xfId="0" applyFill="1" applyBorder="1" applyAlignment="1">
      <alignment horizontal="center" vertical="center"/>
    </xf>
    <xf numFmtId="0" fontId="0" fillId="49" borderId="12" xfId="0" applyFill="1" applyBorder="1" applyAlignment="1">
      <alignment horizontal="center" vertical="center"/>
    </xf>
    <xf numFmtId="0" fontId="0" fillId="49" borderId="15" xfId="0" applyFill="1" applyBorder="1" applyAlignment="1">
      <alignment horizontal="center" vertical="center"/>
    </xf>
    <xf numFmtId="2" fontId="0" fillId="49" borderId="12" xfId="0" applyNumberFormat="1" applyFill="1" applyBorder="1" applyAlignment="1">
      <alignment horizontal="center" vertical="center"/>
    </xf>
    <xf numFmtId="2" fontId="0" fillId="49" borderId="41" xfId="0" applyNumberFormat="1" applyFill="1" applyBorder="1" applyAlignment="1">
      <alignment horizontal="center" vertical="center"/>
    </xf>
    <xf numFmtId="0" fontId="1" fillId="59" borderId="51" xfId="0" applyFont="1" applyFill="1" applyBorder="1" applyAlignment="1">
      <alignment horizontal="center" vertical="center"/>
    </xf>
    <xf numFmtId="0" fontId="1" fillId="59" borderId="8" xfId="0" applyFont="1" applyFill="1" applyBorder="1" applyAlignment="1">
      <alignment horizontal="center" vertical="center"/>
    </xf>
    <xf numFmtId="0" fontId="1" fillId="59" borderId="17" xfId="0" applyFont="1" applyFill="1" applyBorder="1" applyAlignment="1">
      <alignment horizontal="center" vertical="center"/>
    </xf>
    <xf numFmtId="0" fontId="1" fillId="49" borderId="39" xfId="0" applyFont="1" applyFill="1" applyBorder="1" applyAlignment="1">
      <alignment horizontal="center" vertical="center"/>
    </xf>
    <xf numFmtId="0" fontId="1" fillId="13" borderId="50" xfId="0" applyFont="1" applyFill="1" applyBorder="1" applyAlignment="1">
      <alignment horizontal="center" vertical="center"/>
    </xf>
    <xf numFmtId="0" fontId="1" fillId="13" borderId="36" xfId="0" applyFont="1" applyFill="1" applyBorder="1" applyAlignment="1">
      <alignment horizontal="center" vertical="center"/>
    </xf>
    <xf numFmtId="0" fontId="0" fillId="52" borderId="17" xfId="0" applyFill="1" applyBorder="1" applyAlignment="1">
      <alignment horizontal="center" vertical="center"/>
    </xf>
    <xf numFmtId="0" fontId="0" fillId="52" borderId="11" xfId="0" applyFill="1" applyBorder="1" applyAlignment="1">
      <alignment horizontal="center" vertical="center"/>
    </xf>
    <xf numFmtId="0" fontId="0" fillId="52" borderId="14" xfId="0" applyFill="1" applyBorder="1" applyAlignment="1">
      <alignment horizontal="center" vertical="center"/>
    </xf>
    <xf numFmtId="2" fontId="0" fillId="52" borderId="11" xfId="0" applyNumberFormat="1" applyFill="1" applyBorder="1" applyAlignment="1">
      <alignment horizontal="center" vertical="center"/>
    </xf>
    <xf numFmtId="2" fontId="0" fillId="52" borderId="43" xfId="0" applyNumberFormat="1" applyFill="1" applyBorder="1" applyAlignment="1">
      <alignment horizontal="center" vertical="center"/>
    </xf>
    <xf numFmtId="0" fontId="1" fillId="52" borderId="60" xfId="0" applyFont="1" applyFill="1" applyBorder="1" applyAlignment="1">
      <alignment horizontal="center" vertical="center"/>
    </xf>
    <xf numFmtId="0" fontId="1" fillId="52" borderId="14" xfId="0" applyFont="1" applyFill="1" applyBorder="1" applyAlignment="1">
      <alignment horizontal="center" vertical="center"/>
    </xf>
    <xf numFmtId="0" fontId="0" fillId="49" borderId="11" xfId="0" applyFill="1" applyBorder="1" applyAlignment="1">
      <alignment horizontal="center" vertical="center"/>
    </xf>
    <xf numFmtId="0" fontId="0" fillId="49" borderId="14" xfId="0" applyFill="1" applyBorder="1" applyAlignment="1">
      <alignment horizontal="center" vertical="center"/>
    </xf>
    <xf numFmtId="0" fontId="0" fillId="49" borderId="13" xfId="0" applyFill="1" applyBorder="1" applyAlignment="1">
      <alignment horizontal="center" vertical="center"/>
    </xf>
    <xf numFmtId="0" fontId="0" fillId="49" borderId="16" xfId="0" applyFill="1" applyBorder="1" applyAlignment="1">
      <alignment horizontal="center" vertical="center"/>
    </xf>
    <xf numFmtId="0" fontId="1" fillId="49" borderId="52" xfId="0" applyFont="1" applyFill="1" applyBorder="1" applyAlignment="1">
      <alignment horizontal="center" vertical="center"/>
    </xf>
    <xf numFmtId="0" fontId="1" fillId="49" borderId="53" xfId="0" applyFont="1" applyFill="1" applyBorder="1" applyAlignment="1">
      <alignment horizontal="center" vertical="center"/>
    </xf>
    <xf numFmtId="0" fontId="1" fillId="51" borderId="32" xfId="0" applyFont="1" applyFill="1" applyBorder="1" applyAlignment="1">
      <alignment horizontal="center" vertical="center"/>
    </xf>
    <xf numFmtId="0" fontId="1" fillId="51" borderId="33" xfId="0" applyFont="1" applyFill="1" applyBorder="1" applyAlignment="1">
      <alignment horizontal="center" vertical="center"/>
    </xf>
    <xf numFmtId="0" fontId="0" fillId="47" borderId="12" xfId="0" applyFill="1" applyBorder="1" applyAlignment="1">
      <alignment horizontal="center" vertical="center"/>
    </xf>
    <xf numFmtId="0" fontId="0" fillId="47" borderId="15" xfId="0" applyFill="1" applyBorder="1" applyAlignment="1">
      <alignment horizontal="center" vertical="center"/>
    </xf>
    <xf numFmtId="0" fontId="0" fillId="47" borderId="13" xfId="0" applyFill="1" applyBorder="1" applyAlignment="1">
      <alignment horizontal="center" vertical="center"/>
    </xf>
    <xf numFmtId="0" fontId="0" fillId="47" borderId="16" xfId="0" applyFill="1" applyBorder="1" applyAlignment="1">
      <alignment horizontal="center" vertical="center"/>
    </xf>
    <xf numFmtId="2" fontId="0" fillId="47" borderId="56" xfId="0" applyNumberFormat="1" applyFill="1" applyBorder="1" applyAlignment="1">
      <alignment horizontal="center" vertical="center"/>
    </xf>
    <xf numFmtId="2" fontId="0" fillId="47" borderId="33" xfId="0" applyNumberFormat="1" applyFill="1" applyBorder="1" applyAlignment="1">
      <alignment horizontal="center" vertical="center"/>
    </xf>
    <xf numFmtId="2" fontId="0" fillId="47" borderId="25" xfId="0" applyNumberFormat="1" applyFill="1" applyBorder="1" applyAlignment="1">
      <alignment horizontal="center" vertical="center"/>
    </xf>
    <xf numFmtId="2" fontId="0" fillId="47" borderId="69" xfId="0" applyNumberFormat="1" applyFill="1" applyBorder="1" applyAlignment="1">
      <alignment horizontal="center" vertical="center"/>
    </xf>
    <xf numFmtId="0" fontId="1" fillId="49" borderId="60" xfId="0" applyFont="1" applyFill="1" applyBorder="1" applyAlignment="1">
      <alignment horizontal="center" vertical="center"/>
    </xf>
    <xf numFmtId="0" fontId="1" fillId="49" borderId="34" xfId="0" applyFont="1" applyFill="1" applyBorder="1" applyAlignment="1">
      <alignment horizontal="center" vertical="center"/>
    </xf>
    <xf numFmtId="0" fontId="1" fillId="47" borderId="48" xfId="0" applyFont="1" applyFill="1" applyBorder="1" applyAlignment="1">
      <alignment horizontal="center" vertical="center"/>
    </xf>
    <xf numFmtId="0" fontId="1" fillId="47" borderId="40" xfId="0" applyFont="1" applyFill="1" applyBorder="1" applyAlignment="1">
      <alignment horizontal="center" vertical="center"/>
    </xf>
    <xf numFmtId="0" fontId="1" fillId="47" borderId="47" xfId="0" applyFont="1" applyFill="1" applyBorder="1" applyAlignment="1">
      <alignment horizontal="center" vertical="center"/>
    </xf>
    <xf numFmtId="0" fontId="1" fillId="47" borderId="39" xfId="0" applyFont="1" applyFill="1" applyBorder="1" applyAlignment="1">
      <alignment horizontal="center" vertical="center"/>
    </xf>
    <xf numFmtId="0" fontId="0" fillId="47" borderId="11" xfId="0" applyFill="1" applyBorder="1" applyAlignment="1">
      <alignment horizontal="center" vertical="center"/>
    </xf>
    <xf numFmtId="0" fontId="0" fillId="47" borderId="14" xfId="0" applyFill="1" applyBorder="1" applyAlignment="1">
      <alignment horizontal="center" vertical="center"/>
    </xf>
    <xf numFmtId="0" fontId="1" fillId="47" borderId="60" xfId="0" applyFont="1" applyFill="1" applyBorder="1" applyAlignment="1">
      <alignment horizontal="center" vertical="center"/>
    </xf>
    <xf numFmtId="0" fontId="1" fillId="47" borderId="34" xfId="0" applyFont="1" applyFill="1" applyBorder="1" applyAlignment="1">
      <alignment horizontal="center" vertical="center"/>
    </xf>
    <xf numFmtId="0" fontId="1" fillId="49" borderId="48" xfId="0" applyFont="1" applyFill="1" applyBorder="1" applyAlignment="1">
      <alignment horizontal="center" vertical="center"/>
    </xf>
    <xf numFmtId="0" fontId="1" fillId="49" borderId="40" xfId="0" applyFont="1" applyFill="1" applyBorder="1" applyAlignment="1">
      <alignment horizontal="center" vertical="center"/>
    </xf>
    <xf numFmtId="0" fontId="0" fillId="49" borderId="49" xfId="0" applyFill="1" applyBorder="1" applyAlignment="1">
      <alignment horizontal="center" vertical="center"/>
    </xf>
    <xf numFmtId="0" fontId="0" fillId="49" borderId="51" xfId="0" applyFill="1" applyBorder="1" applyAlignment="1">
      <alignment horizontal="center" vertical="center"/>
    </xf>
    <xf numFmtId="0" fontId="1" fillId="49" borderId="35" xfId="0" applyFont="1" applyFill="1" applyBorder="1" applyAlignment="1">
      <alignment horizontal="center" vertical="center"/>
    </xf>
    <xf numFmtId="0" fontId="1" fillId="49" borderId="50" xfId="0" applyFont="1" applyFill="1" applyBorder="1" applyAlignment="1">
      <alignment horizontal="center" vertical="center"/>
    </xf>
    <xf numFmtId="2" fontId="0" fillId="49" borderId="49" xfId="0" applyNumberFormat="1" applyFill="1" applyBorder="1" applyAlignment="1">
      <alignment horizontal="center" vertical="center"/>
    </xf>
    <xf numFmtId="2" fontId="0" fillId="49" borderId="36" xfId="0" applyNumberFormat="1" applyFill="1" applyBorder="1" applyAlignment="1">
      <alignment horizontal="center" vertical="center"/>
    </xf>
    <xf numFmtId="0" fontId="0" fillId="47" borderId="25" xfId="0" applyFill="1" applyBorder="1" applyAlignment="1">
      <alignment horizontal="center" vertical="center"/>
    </xf>
    <xf numFmtId="0" fontId="0" fillId="47" borderId="28" xfId="0" applyFill="1" applyBorder="1" applyAlignment="1">
      <alignment horizontal="center" vertical="center"/>
    </xf>
    <xf numFmtId="2" fontId="0" fillId="49" borderId="13" xfId="0" applyNumberFormat="1" applyFill="1" applyBorder="1" applyAlignment="1">
      <alignment horizontal="center" vertical="center"/>
    </xf>
    <xf numFmtId="2" fontId="0" fillId="49" borderId="42" xfId="0" applyNumberFormat="1" applyFill="1" applyBorder="1" applyAlignment="1">
      <alignment horizontal="center" vertical="center"/>
    </xf>
    <xf numFmtId="2" fontId="0" fillId="49" borderId="59" xfId="0" applyNumberFormat="1" applyFill="1" applyBorder="1" applyAlignment="1">
      <alignment horizontal="center" vertical="center"/>
    </xf>
    <xf numFmtId="2" fontId="0" fillId="49" borderId="2" xfId="0" applyNumberFormat="1" applyFill="1" applyBorder="1" applyAlignment="1">
      <alignment horizontal="center" vertical="center"/>
    </xf>
    <xf numFmtId="0" fontId="1" fillId="49" borderId="1" xfId="0" applyFont="1" applyFill="1" applyBorder="1" applyAlignment="1">
      <alignment horizontal="center" vertical="center"/>
    </xf>
    <xf numFmtId="0" fontId="1" fillId="49" borderId="2" xfId="0" applyFont="1" applyFill="1" applyBorder="1" applyAlignment="1">
      <alignment horizontal="center" vertical="center"/>
    </xf>
    <xf numFmtId="0" fontId="1" fillId="49" borderId="30" xfId="0" applyFont="1" applyFill="1" applyBorder="1" applyAlignment="1">
      <alignment horizontal="center" vertical="center"/>
    </xf>
    <xf numFmtId="0" fontId="1" fillId="49" borderId="31" xfId="0" applyFont="1" applyFill="1" applyBorder="1" applyAlignment="1">
      <alignment horizontal="center" vertical="center"/>
    </xf>
    <xf numFmtId="0" fontId="1" fillId="49" borderId="32" xfId="0" applyFont="1" applyFill="1" applyBorder="1" applyAlignment="1">
      <alignment horizontal="center" vertical="center"/>
    </xf>
    <xf numFmtId="0" fontId="1" fillId="49" borderId="33" xfId="0" applyFont="1" applyFill="1" applyBorder="1" applyAlignment="1">
      <alignment horizontal="center" vertical="center"/>
    </xf>
    <xf numFmtId="0" fontId="0" fillId="47" borderId="59" xfId="0" applyFill="1" applyBorder="1" applyAlignment="1">
      <alignment horizontal="center" vertical="center"/>
    </xf>
    <xf numFmtId="0" fontId="0" fillId="47" borderId="44" xfId="0" applyFill="1" applyBorder="1" applyAlignment="1">
      <alignment horizontal="center" vertical="center"/>
    </xf>
    <xf numFmtId="0" fontId="0" fillId="47" borderId="19" xfId="0" applyFill="1" applyBorder="1" applyAlignment="1">
      <alignment horizontal="center" vertical="center"/>
    </xf>
    <xf numFmtId="0" fontId="1" fillId="48" borderId="1" xfId="0" applyFont="1" applyFill="1" applyBorder="1" applyAlignment="1">
      <alignment horizontal="center" vertical="center"/>
    </xf>
    <xf numFmtId="0" fontId="1" fillId="48" borderId="2" xfId="0" applyFont="1" applyFill="1" applyBorder="1" applyAlignment="1">
      <alignment horizontal="center" vertical="center"/>
    </xf>
    <xf numFmtId="0" fontId="1" fillId="48" borderId="30" xfId="0" applyFont="1" applyFill="1" applyBorder="1" applyAlignment="1">
      <alignment horizontal="center" vertical="center"/>
    </xf>
    <xf numFmtId="0" fontId="1" fillId="48" borderId="31" xfId="0" applyFont="1" applyFill="1" applyBorder="1" applyAlignment="1">
      <alignment horizontal="center" vertical="center"/>
    </xf>
    <xf numFmtId="2" fontId="0" fillId="49" borderId="11" xfId="0" applyNumberFormat="1" applyFill="1" applyBorder="1" applyAlignment="1">
      <alignment horizontal="center" vertical="center"/>
    </xf>
    <xf numFmtId="2" fontId="0" fillId="49" borderId="43" xfId="0" applyNumberFormat="1" applyFill="1" applyBorder="1" applyAlignment="1">
      <alignment horizontal="center" vertical="center"/>
    </xf>
    <xf numFmtId="2" fontId="0" fillId="47" borderId="11" xfId="0" applyNumberFormat="1" applyFill="1" applyBorder="1" applyAlignment="1">
      <alignment horizontal="center" vertical="center"/>
    </xf>
    <xf numFmtId="2" fontId="0" fillId="47" borderId="43" xfId="0" applyNumberFormat="1" applyFill="1" applyBorder="1" applyAlignment="1">
      <alignment horizontal="center" vertical="center"/>
    </xf>
    <xf numFmtId="0" fontId="1" fillId="46" borderId="1" xfId="0" applyFont="1" applyFill="1" applyBorder="1" applyAlignment="1">
      <alignment horizontal="center" vertical="center"/>
    </xf>
    <xf numFmtId="0" fontId="1" fillId="46" borderId="2" xfId="0" applyFont="1" applyFill="1" applyBorder="1" applyAlignment="1">
      <alignment horizontal="center" vertical="center"/>
    </xf>
    <xf numFmtId="0" fontId="1" fillId="46" borderId="30" xfId="0" applyFont="1" applyFill="1" applyBorder="1" applyAlignment="1">
      <alignment horizontal="center" vertical="center"/>
    </xf>
    <xf numFmtId="0" fontId="1" fillId="46" borderId="31" xfId="0" applyFont="1" applyFill="1" applyBorder="1" applyAlignment="1">
      <alignment horizontal="center" vertical="center"/>
    </xf>
    <xf numFmtId="0" fontId="1" fillId="46" borderId="32" xfId="0" applyFont="1" applyFill="1" applyBorder="1" applyAlignment="1">
      <alignment horizontal="center" vertical="center"/>
    </xf>
    <xf numFmtId="0" fontId="1" fillId="46" borderId="33" xfId="0" applyFont="1" applyFill="1" applyBorder="1" applyAlignment="1">
      <alignment horizontal="center" vertical="center"/>
    </xf>
    <xf numFmtId="0" fontId="1" fillId="47" borderId="1" xfId="0" applyFont="1" applyFill="1" applyBorder="1" applyAlignment="1">
      <alignment horizontal="center" vertical="center"/>
    </xf>
    <xf numFmtId="0" fontId="1" fillId="47" borderId="2" xfId="0" applyFont="1" applyFill="1" applyBorder="1" applyAlignment="1">
      <alignment horizontal="center" vertical="center"/>
    </xf>
    <xf numFmtId="0" fontId="1" fillId="47" borderId="30" xfId="0" applyFont="1" applyFill="1" applyBorder="1" applyAlignment="1">
      <alignment horizontal="center" vertical="center"/>
    </xf>
    <xf numFmtId="0" fontId="1" fillId="47" borderId="31" xfId="0" applyFont="1" applyFill="1" applyBorder="1" applyAlignment="1">
      <alignment horizontal="center" vertical="center"/>
    </xf>
    <xf numFmtId="0" fontId="1" fillId="47" borderId="32" xfId="0" applyFont="1" applyFill="1" applyBorder="1" applyAlignment="1">
      <alignment horizontal="center" vertical="center"/>
    </xf>
    <xf numFmtId="0" fontId="1" fillId="47" borderId="33" xfId="0" applyFont="1" applyFill="1" applyBorder="1" applyAlignment="1">
      <alignment horizontal="center" vertical="center"/>
    </xf>
    <xf numFmtId="2" fontId="0" fillId="17" borderId="19" xfId="0" applyNumberFormat="1" applyFill="1" applyBorder="1" applyAlignment="1">
      <alignment horizontal="center" vertical="center"/>
    </xf>
    <xf numFmtId="2" fontId="0" fillId="17" borderId="4" xfId="0" applyNumberFormat="1" applyFill="1" applyBorder="1" applyAlignment="1">
      <alignment horizontal="center" vertical="center"/>
    </xf>
    <xf numFmtId="0" fontId="0" fillId="17" borderId="19" xfId="0" applyFill="1" applyBorder="1" applyAlignment="1">
      <alignment horizontal="center" vertical="center"/>
    </xf>
    <xf numFmtId="0" fontId="1" fillId="17" borderId="6" xfId="0" applyFont="1" applyFill="1" applyBorder="1" applyAlignment="1">
      <alignment horizontal="center" vertical="center"/>
    </xf>
    <xf numFmtId="0" fontId="1" fillId="17" borderId="19" xfId="0" applyFont="1" applyFill="1" applyBorder="1" applyAlignment="1">
      <alignment horizontal="center" vertical="center"/>
    </xf>
    <xf numFmtId="0" fontId="0" fillId="45" borderId="19" xfId="0" applyFill="1" applyBorder="1" applyAlignment="1">
      <alignment horizontal="center" vertical="center"/>
    </xf>
    <xf numFmtId="0" fontId="1" fillId="17" borderId="8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1" fillId="45" borderId="6" xfId="0" applyFont="1" applyFill="1" applyBorder="1" applyAlignment="1">
      <alignment horizontal="center" vertical="center"/>
    </xf>
    <xf numFmtId="0" fontId="1" fillId="45" borderId="19" xfId="0" applyFont="1" applyFill="1" applyBorder="1" applyAlignment="1">
      <alignment horizontal="center" vertical="center"/>
    </xf>
    <xf numFmtId="0" fontId="0" fillId="17" borderId="17" xfId="0" applyFill="1" applyBorder="1" applyAlignment="1">
      <alignment horizontal="center" vertical="center"/>
    </xf>
    <xf numFmtId="2" fontId="0" fillId="17" borderId="17" xfId="0" applyNumberFormat="1" applyFill="1" applyBorder="1" applyAlignment="1">
      <alignment horizontal="center" vertical="center"/>
    </xf>
    <xf numFmtId="2" fontId="0" fillId="17" borderId="3" xfId="0" applyNumberFormat="1" applyFill="1" applyBorder="1" applyAlignment="1">
      <alignment horizontal="center" vertical="center"/>
    </xf>
    <xf numFmtId="2" fontId="0" fillId="45" borderId="19" xfId="0" applyNumberFormat="1" applyFill="1" applyBorder="1" applyAlignment="1">
      <alignment horizontal="center" vertical="center"/>
    </xf>
    <xf numFmtId="2" fontId="0" fillId="45" borderId="4" xfId="0" applyNumberForma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0" fontId="1" fillId="16" borderId="2" xfId="0" applyFont="1" applyFill="1" applyBorder="1" applyAlignment="1">
      <alignment horizontal="center" vertical="center"/>
    </xf>
    <xf numFmtId="0" fontId="1" fillId="16" borderId="30" xfId="0" applyFont="1" applyFill="1" applyBorder="1" applyAlignment="1">
      <alignment horizontal="center" vertical="center"/>
    </xf>
    <xf numFmtId="0" fontId="1" fillId="16" borderId="3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0" fontId="1" fillId="17" borderId="2" xfId="0" applyFont="1" applyFill="1" applyBorder="1" applyAlignment="1">
      <alignment horizontal="center" vertical="center"/>
    </xf>
    <xf numFmtId="0" fontId="1" fillId="17" borderId="30" xfId="0" applyFont="1" applyFill="1" applyBorder="1" applyAlignment="1">
      <alignment horizontal="center" vertical="center"/>
    </xf>
    <xf numFmtId="0" fontId="1" fillId="17" borderId="31" xfId="0" applyFont="1" applyFill="1" applyBorder="1" applyAlignment="1">
      <alignment horizontal="center" vertical="center"/>
    </xf>
    <xf numFmtId="0" fontId="0" fillId="45" borderId="17" xfId="0" applyFill="1" applyBorder="1" applyAlignment="1">
      <alignment horizontal="center" vertical="center"/>
    </xf>
    <xf numFmtId="2" fontId="0" fillId="45" borderId="17" xfId="0" applyNumberFormat="1" applyFill="1" applyBorder="1" applyAlignment="1">
      <alignment horizontal="center" vertical="center"/>
    </xf>
    <xf numFmtId="2" fontId="0" fillId="45" borderId="3" xfId="0" applyNumberFormat="1" applyFill="1" applyBorder="1" applyAlignment="1">
      <alignment horizontal="center" vertical="center"/>
    </xf>
    <xf numFmtId="0" fontId="1" fillId="42" borderId="20" xfId="0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/>
    </xf>
    <xf numFmtId="0" fontId="1" fillId="45" borderId="8" xfId="0" applyFont="1" applyFill="1" applyBorder="1" applyAlignment="1">
      <alignment horizontal="center" vertical="center"/>
    </xf>
    <xf numFmtId="0" fontId="1" fillId="45" borderId="17" xfId="0" applyFont="1" applyFill="1" applyBorder="1" applyAlignment="1">
      <alignment horizontal="center" vertical="center"/>
    </xf>
    <xf numFmtId="0" fontId="1" fillId="42" borderId="7" xfId="0" applyFont="1" applyFill="1" applyBorder="1" applyAlignment="1">
      <alignment horizontal="center" vertical="center"/>
    </xf>
    <xf numFmtId="0" fontId="1" fillId="42" borderId="18" xfId="0" applyFont="1" applyFill="1" applyBorder="1" applyAlignment="1">
      <alignment horizontal="center" vertical="center"/>
    </xf>
    <xf numFmtId="0" fontId="0" fillId="45" borderId="20" xfId="0" applyFill="1" applyBorder="1" applyAlignment="1">
      <alignment horizontal="center" vertical="center"/>
    </xf>
    <xf numFmtId="0" fontId="1" fillId="9" borderId="30" xfId="0" applyFont="1" applyFill="1" applyBorder="1" applyAlignment="1">
      <alignment horizontal="center" vertical="center"/>
    </xf>
    <xf numFmtId="0" fontId="1" fillId="9" borderId="31" xfId="0" applyFont="1" applyFill="1" applyBorder="1" applyAlignment="1">
      <alignment horizontal="center" vertical="center"/>
    </xf>
    <xf numFmtId="0" fontId="1" fillId="9" borderId="32" xfId="0" applyFont="1" applyFill="1" applyBorder="1" applyAlignment="1">
      <alignment horizontal="center" vertical="center"/>
    </xf>
    <xf numFmtId="0" fontId="1" fillId="9" borderId="33" xfId="0" applyFont="1" applyFill="1" applyBorder="1" applyAlignment="1">
      <alignment horizontal="center" vertical="center"/>
    </xf>
    <xf numFmtId="0" fontId="1" fillId="42" borderId="30" xfId="0" applyFont="1" applyFill="1" applyBorder="1" applyAlignment="1">
      <alignment horizontal="center" vertical="center"/>
    </xf>
    <xf numFmtId="0" fontId="1" fillId="42" borderId="31" xfId="0" applyFont="1" applyFill="1" applyBorder="1" applyAlignment="1">
      <alignment horizontal="center" vertical="center"/>
    </xf>
    <xf numFmtId="0" fontId="1" fillId="42" borderId="32" xfId="0" applyFont="1" applyFill="1" applyBorder="1" applyAlignment="1">
      <alignment horizontal="center" vertical="center"/>
    </xf>
    <xf numFmtId="0" fontId="1" fillId="42" borderId="33" xfId="0" applyFont="1" applyFill="1" applyBorder="1" applyAlignment="1">
      <alignment horizontal="center" vertical="center"/>
    </xf>
    <xf numFmtId="0" fontId="1" fillId="41" borderId="6" xfId="0" applyFont="1" applyFill="1" applyBorder="1" applyAlignment="1">
      <alignment horizontal="center" vertical="center"/>
    </xf>
    <xf numFmtId="0" fontId="1" fillId="41" borderId="12" xfId="0" applyFont="1" applyFill="1" applyBorder="1" applyAlignment="1">
      <alignment horizontal="center" vertical="center"/>
    </xf>
    <xf numFmtId="0" fontId="1" fillId="43" borderId="1" xfId="0" applyFont="1" applyFill="1" applyBorder="1" applyAlignment="1">
      <alignment horizontal="center" vertical="center"/>
    </xf>
    <xf numFmtId="0" fontId="1" fillId="43" borderId="2" xfId="0" applyFont="1" applyFill="1" applyBorder="1" applyAlignment="1">
      <alignment horizontal="center" vertical="center"/>
    </xf>
    <xf numFmtId="0" fontId="1" fillId="43" borderId="30" xfId="0" applyFont="1" applyFill="1" applyBorder="1" applyAlignment="1">
      <alignment horizontal="center" vertical="center"/>
    </xf>
    <xf numFmtId="0" fontId="1" fillId="43" borderId="31" xfId="0" applyFont="1" applyFill="1" applyBorder="1" applyAlignment="1">
      <alignment horizontal="center" vertical="center"/>
    </xf>
    <xf numFmtId="0" fontId="1" fillId="43" borderId="32" xfId="0" applyFont="1" applyFill="1" applyBorder="1" applyAlignment="1">
      <alignment horizontal="center" vertical="center"/>
    </xf>
    <xf numFmtId="0" fontId="1" fillId="43" borderId="33" xfId="0" applyFont="1" applyFill="1" applyBorder="1" applyAlignment="1">
      <alignment horizontal="center" vertical="center"/>
    </xf>
    <xf numFmtId="0" fontId="1" fillId="44" borderId="1" xfId="0" applyFont="1" applyFill="1" applyBorder="1" applyAlignment="1">
      <alignment horizontal="center" vertical="center"/>
    </xf>
    <xf numFmtId="0" fontId="1" fillId="44" borderId="2" xfId="0" applyFont="1" applyFill="1" applyBorder="1" applyAlignment="1">
      <alignment horizontal="center" vertical="center"/>
    </xf>
    <xf numFmtId="0" fontId="1" fillId="44" borderId="30" xfId="0" applyFont="1" applyFill="1" applyBorder="1" applyAlignment="1">
      <alignment horizontal="center" vertical="center"/>
    </xf>
    <xf numFmtId="0" fontId="1" fillId="44" borderId="31" xfId="0" applyFont="1" applyFill="1" applyBorder="1" applyAlignment="1">
      <alignment horizontal="center" vertical="center"/>
    </xf>
    <xf numFmtId="0" fontId="1" fillId="45" borderId="1" xfId="0" applyFont="1" applyFill="1" applyBorder="1" applyAlignment="1">
      <alignment horizontal="center" vertical="center"/>
    </xf>
    <xf numFmtId="0" fontId="1" fillId="45" borderId="2" xfId="0" applyFont="1" applyFill="1" applyBorder="1" applyAlignment="1">
      <alignment horizontal="center" vertical="center"/>
    </xf>
    <xf numFmtId="0" fontId="1" fillId="45" borderId="30" xfId="0" applyFont="1" applyFill="1" applyBorder="1" applyAlignment="1">
      <alignment horizontal="center" vertical="center"/>
    </xf>
    <xf numFmtId="0" fontId="1" fillId="45" borderId="31" xfId="0" applyFont="1" applyFill="1" applyBorder="1" applyAlignment="1">
      <alignment horizontal="center" vertical="center"/>
    </xf>
    <xf numFmtId="0" fontId="1" fillId="41" borderId="47" xfId="0" applyFont="1" applyFill="1" applyBorder="1" applyAlignment="1">
      <alignment horizontal="center" vertical="center"/>
    </xf>
    <xf numFmtId="0" fontId="1" fillId="41" borderId="39" xfId="0" applyFont="1" applyFill="1" applyBorder="1" applyAlignment="1">
      <alignment horizontal="center" vertical="center"/>
    </xf>
    <xf numFmtId="0" fontId="0" fillId="41" borderId="17" xfId="0" applyFill="1" applyBorder="1" applyAlignment="1">
      <alignment horizontal="center" vertical="center"/>
    </xf>
    <xf numFmtId="0" fontId="0" fillId="41" borderId="19" xfId="0" applyFill="1" applyBorder="1" applyAlignment="1">
      <alignment horizontal="center" vertical="center"/>
    </xf>
    <xf numFmtId="2" fontId="0" fillId="41" borderId="12" xfId="0" applyNumberFormat="1" applyFill="1" applyBorder="1" applyAlignment="1">
      <alignment horizontal="center" vertical="center"/>
    </xf>
    <xf numFmtId="2" fontId="0" fillId="41" borderId="41" xfId="0" applyNumberFormat="1" applyFill="1" applyBorder="1" applyAlignment="1">
      <alignment horizontal="center" vertical="center"/>
    </xf>
    <xf numFmtId="0" fontId="0" fillId="41" borderId="21" xfId="0" applyFill="1" applyBorder="1" applyAlignment="1">
      <alignment horizontal="center" vertical="center"/>
    </xf>
    <xf numFmtId="0" fontId="0" fillId="41" borderId="37" xfId="0" applyFill="1" applyBorder="1" applyAlignment="1">
      <alignment horizontal="center" vertical="center"/>
    </xf>
    <xf numFmtId="2" fontId="0" fillId="41" borderId="21" xfId="0" applyNumberFormat="1" applyFill="1" applyBorder="1" applyAlignment="1">
      <alignment horizontal="center" vertical="center"/>
    </xf>
    <xf numFmtId="2" fontId="0" fillId="41" borderId="63" xfId="0" applyNumberFormat="1" applyFill="1" applyBorder="1" applyAlignment="1">
      <alignment horizontal="center" vertical="center"/>
    </xf>
    <xf numFmtId="0" fontId="1" fillId="41" borderId="52" xfId="0" applyFont="1" applyFill="1" applyBorder="1" applyAlignment="1">
      <alignment horizontal="center" vertical="center"/>
    </xf>
    <xf numFmtId="0" fontId="1" fillId="41" borderId="53" xfId="0" applyFont="1" applyFill="1" applyBorder="1" applyAlignment="1">
      <alignment horizontal="center" vertical="center"/>
    </xf>
    <xf numFmtId="0" fontId="0" fillId="41" borderId="13" xfId="0" applyFill="1" applyBorder="1" applyAlignment="1">
      <alignment horizontal="center" vertical="center"/>
    </xf>
    <xf numFmtId="0" fontId="0" fillId="41" borderId="16" xfId="0" applyFill="1" applyBorder="1" applyAlignment="1">
      <alignment horizontal="center" vertical="center"/>
    </xf>
    <xf numFmtId="2" fontId="0" fillId="41" borderId="13" xfId="0" applyNumberFormat="1" applyFill="1" applyBorder="1" applyAlignment="1">
      <alignment horizontal="center" vertical="center"/>
    </xf>
    <xf numFmtId="2" fontId="0" fillId="41" borderId="42" xfId="0" applyNumberFormat="1" applyFill="1" applyBorder="1" applyAlignment="1">
      <alignment horizontal="center" vertical="center"/>
    </xf>
    <xf numFmtId="0" fontId="0" fillId="41" borderId="11" xfId="0" applyFill="1" applyBorder="1" applyAlignment="1">
      <alignment horizontal="center" vertical="center"/>
    </xf>
    <xf numFmtId="0" fontId="0" fillId="41" borderId="14" xfId="0" applyFill="1" applyBorder="1" applyAlignment="1">
      <alignment horizontal="center" vertical="center"/>
    </xf>
    <xf numFmtId="2" fontId="0" fillId="41" borderId="11" xfId="0" applyNumberFormat="1" applyFill="1" applyBorder="1" applyAlignment="1">
      <alignment horizontal="center" vertical="center"/>
    </xf>
    <xf numFmtId="2" fontId="0" fillId="41" borderId="43" xfId="0" applyNumberFormat="1" applyFill="1" applyBorder="1" applyAlignment="1">
      <alignment horizontal="center" vertical="center"/>
    </xf>
    <xf numFmtId="2" fontId="0" fillId="41" borderId="19" xfId="0" applyNumberFormat="1" applyFill="1" applyBorder="1" applyAlignment="1">
      <alignment horizontal="center" vertical="center"/>
    </xf>
    <xf numFmtId="2" fontId="0" fillId="41" borderId="4" xfId="0" applyNumberFormat="1" applyFill="1" applyBorder="1" applyAlignment="1">
      <alignment horizontal="center" vertical="center"/>
    </xf>
    <xf numFmtId="0" fontId="0" fillId="41" borderId="20" xfId="0" applyFill="1" applyBorder="1" applyAlignment="1">
      <alignment horizontal="center" vertical="center"/>
    </xf>
    <xf numFmtId="2" fontId="0" fillId="41" borderId="20" xfId="0" applyNumberFormat="1" applyFill="1" applyBorder="1" applyAlignment="1">
      <alignment horizontal="center" vertical="center"/>
    </xf>
    <xf numFmtId="2" fontId="0" fillId="41" borderId="22" xfId="0" applyNumberFormat="1" applyFill="1" applyBorder="1" applyAlignment="1">
      <alignment horizontal="center" vertical="center"/>
    </xf>
    <xf numFmtId="2" fontId="0" fillId="41" borderId="17" xfId="0" applyNumberFormat="1" applyFill="1" applyBorder="1" applyAlignment="1">
      <alignment horizontal="center" vertical="center"/>
    </xf>
    <xf numFmtId="2" fontId="0" fillId="41" borderId="3" xfId="0" applyNumberFormat="1" applyFill="1" applyBorder="1" applyAlignment="1">
      <alignment horizontal="center" vertical="center"/>
    </xf>
    <xf numFmtId="2" fontId="0" fillId="41" borderId="18" xfId="0" applyNumberFormat="1" applyFill="1" applyBorder="1" applyAlignment="1">
      <alignment horizontal="center" vertical="center"/>
    </xf>
    <xf numFmtId="2" fontId="0" fillId="41" borderId="5" xfId="0" applyNumberFormat="1" applyFill="1" applyBorder="1" applyAlignment="1">
      <alignment horizontal="center" vertical="center"/>
    </xf>
    <xf numFmtId="0" fontId="1" fillId="41" borderId="48" xfId="0" applyFont="1" applyFill="1" applyBorder="1" applyAlignment="1">
      <alignment horizontal="center" vertical="center"/>
    </xf>
    <xf numFmtId="0" fontId="1" fillId="41" borderId="40" xfId="0" applyFont="1" applyFill="1" applyBorder="1" applyAlignment="1">
      <alignment horizontal="center" vertical="center"/>
    </xf>
    <xf numFmtId="0" fontId="1" fillId="41" borderId="60" xfId="0" applyFont="1" applyFill="1" applyBorder="1" applyAlignment="1">
      <alignment horizontal="center" vertical="center"/>
    </xf>
    <xf numFmtId="0" fontId="1" fillId="41" borderId="34" xfId="0" applyFont="1" applyFill="1" applyBorder="1" applyAlignment="1">
      <alignment horizontal="center" vertical="center"/>
    </xf>
    <xf numFmtId="0" fontId="1" fillId="41" borderId="19" xfId="0" applyFont="1" applyFill="1" applyBorder="1" applyAlignment="1">
      <alignment horizontal="center" vertical="center"/>
    </xf>
    <xf numFmtId="0" fontId="1" fillId="41" borderId="23" xfId="0" applyFont="1" applyFill="1" applyBorder="1" applyAlignment="1">
      <alignment horizontal="center" vertical="center"/>
    </xf>
    <xf numFmtId="0" fontId="1" fillId="41" borderId="20" xfId="0" applyFont="1" applyFill="1" applyBorder="1" applyAlignment="1">
      <alignment horizontal="center" vertical="center"/>
    </xf>
    <xf numFmtId="0" fontId="0" fillId="41" borderId="56" xfId="0" applyFill="1" applyBorder="1" applyAlignment="1">
      <alignment horizontal="center" vertical="center"/>
    </xf>
    <xf numFmtId="0" fontId="0" fillId="41" borderId="46" xfId="0" applyFill="1" applyBorder="1" applyAlignment="1">
      <alignment horizontal="center" vertical="center"/>
    </xf>
    <xf numFmtId="0" fontId="1" fillId="40" borderId="1" xfId="0" applyFont="1" applyFill="1" applyBorder="1" applyAlignment="1">
      <alignment horizontal="center" vertical="center"/>
    </xf>
    <xf numFmtId="0" fontId="1" fillId="40" borderId="2" xfId="0" applyFont="1" applyFill="1" applyBorder="1" applyAlignment="1">
      <alignment horizontal="center" vertical="center"/>
    </xf>
    <xf numFmtId="0" fontId="1" fillId="40" borderId="30" xfId="0" applyFont="1" applyFill="1" applyBorder="1" applyAlignment="1">
      <alignment horizontal="center" vertical="center"/>
    </xf>
    <xf numFmtId="0" fontId="1" fillId="40" borderId="31" xfId="0" applyFont="1" applyFill="1" applyBorder="1" applyAlignment="1">
      <alignment horizontal="center" vertical="center"/>
    </xf>
    <xf numFmtId="0" fontId="1" fillId="40" borderId="32" xfId="0" applyFont="1" applyFill="1" applyBorder="1" applyAlignment="1">
      <alignment horizontal="center" vertical="center"/>
    </xf>
    <xf numFmtId="0" fontId="1" fillId="40" borderId="33" xfId="0" applyFont="1" applyFill="1" applyBorder="1" applyAlignment="1">
      <alignment horizontal="center" vertical="center"/>
    </xf>
    <xf numFmtId="0" fontId="1" fillId="41" borderId="1" xfId="0" applyFont="1" applyFill="1" applyBorder="1" applyAlignment="1">
      <alignment horizontal="center" vertical="center"/>
    </xf>
    <xf numFmtId="0" fontId="1" fillId="41" borderId="2" xfId="0" applyFont="1" applyFill="1" applyBorder="1" applyAlignment="1">
      <alignment horizontal="center" vertical="center"/>
    </xf>
    <xf numFmtId="0" fontId="1" fillId="41" borderId="30" xfId="0" applyFont="1" applyFill="1" applyBorder="1" applyAlignment="1">
      <alignment horizontal="center" vertical="center"/>
    </xf>
    <xf numFmtId="0" fontId="1" fillId="41" borderId="31" xfId="0" applyFont="1" applyFill="1" applyBorder="1" applyAlignment="1">
      <alignment horizontal="center" vertical="center"/>
    </xf>
    <xf numFmtId="0" fontId="1" fillId="41" borderId="32" xfId="0" applyFont="1" applyFill="1" applyBorder="1" applyAlignment="1">
      <alignment horizontal="center" vertical="center"/>
    </xf>
    <xf numFmtId="0" fontId="1" fillId="41" borderId="33" xfId="0" applyFont="1" applyFill="1" applyBorder="1" applyAlignment="1">
      <alignment horizontal="center" vertical="center"/>
    </xf>
    <xf numFmtId="0" fontId="1" fillId="41" borderId="8" xfId="0" applyFont="1" applyFill="1" applyBorder="1" applyAlignment="1">
      <alignment horizontal="center" vertical="center"/>
    </xf>
    <xf numFmtId="0" fontId="1" fillId="41" borderId="17" xfId="0" applyFont="1" applyFill="1" applyBorder="1" applyAlignment="1">
      <alignment horizontal="center" vertical="center"/>
    </xf>
    <xf numFmtId="0" fontId="0" fillId="39" borderId="18" xfId="0" applyFill="1" applyBorder="1" applyAlignment="1">
      <alignment horizontal="center" vertical="center"/>
    </xf>
    <xf numFmtId="0" fontId="0" fillId="39" borderId="17" xfId="0" applyFill="1" applyBorder="1" applyAlignment="1">
      <alignment horizontal="center" vertical="center"/>
    </xf>
    <xf numFmtId="0" fontId="0" fillId="39" borderId="19" xfId="0" applyFill="1" applyBorder="1" applyAlignment="1">
      <alignment horizontal="center" vertical="center"/>
    </xf>
    <xf numFmtId="2" fontId="0" fillId="39" borderId="19" xfId="0" applyNumberFormat="1" applyFill="1" applyBorder="1" applyAlignment="1">
      <alignment horizontal="center" vertical="center"/>
    </xf>
    <xf numFmtId="2" fontId="0" fillId="39" borderId="4" xfId="0" applyNumberFormat="1" applyFill="1" applyBorder="1" applyAlignment="1">
      <alignment horizontal="center" vertical="center"/>
    </xf>
    <xf numFmtId="2" fontId="0" fillId="39" borderId="61" xfId="0" applyNumberFormat="1" applyFill="1" applyBorder="1" applyAlignment="1">
      <alignment horizontal="center" vertical="center"/>
    </xf>
    <xf numFmtId="2" fontId="0" fillId="39" borderId="64" xfId="0" applyNumberFormat="1" applyFill="1" applyBorder="1" applyAlignment="1">
      <alignment horizontal="center" vertical="center"/>
    </xf>
    <xf numFmtId="2" fontId="0" fillId="39" borderId="17" xfId="0" applyNumberFormat="1" applyFill="1" applyBorder="1" applyAlignment="1">
      <alignment horizontal="center" vertical="center"/>
    </xf>
    <xf numFmtId="2" fontId="0" fillId="39" borderId="3" xfId="0" applyNumberFormat="1" applyFill="1" applyBorder="1" applyAlignment="1">
      <alignment horizontal="center" vertical="center"/>
    </xf>
    <xf numFmtId="0" fontId="1" fillId="38" borderId="1" xfId="0" applyFont="1" applyFill="1" applyBorder="1" applyAlignment="1">
      <alignment horizontal="center" vertical="center"/>
    </xf>
    <xf numFmtId="0" fontId="1" fillId="38" borderId="2" xfId="0" applyFont="1" applyFill="1" applyBorder="1" applyAlignment="1">
      <alignment horizontal="center" vertical="center"/>
    </xf>
    <xf numFmtId="0" fontId="1" fillId="38" borderId="30" xfId="0" applyFont="1" applyFill="1" applyBorder="1" applyAlignment="1">
      <alignment horizontal="center" vertical="center"/>
    </xf>
    <xf numFmtId="0" fontId="1" fillId="38" borderId="31" xfId="0" applyFont="1" applyFill="1" applyBorder="1" applyAlignment="1">
      <alignment horizontal="center" vertical="center"/>
    </xf>
    <xf numFmtId="0" fontId="1" fillId="38" borderId="0" xfId="0" applyFont="1" applyFill="1" applyAlignment="1">
      <alignment horizontal="center" vertical="center"/>
    </xf>
    <xf numFmtId="0" fontId="1" fillId="39" borderId="1" xfId="0" applyFont="1" applyFill="1" applyBorder="1" applyAlignment="1">
      <alignment horizontal="center" vertical="center"/>
    </xf>
    <xf numFmtId="0" fontId="1" fillId="39" borderId="2" xfId="0" applyFont="1" applyFill="1" applyBorder="1" applyAlignment="1">
      <alignment horizontal="center" vertical="center"/>
    </xf>
    <xf numFmtId="0" fontId="1" fillId="39" borderId="30" xfId="0" applyFont="1" applyFill="1" applyBorder="1" applyAlignment="1">
      <alignment horizontal="center" vertical="center"/>
    </xf>
    <xf numFmtId="0" fontId="1" fillId="39" borderId="31" xfId="0" applyFont="1" applyFill="1" applyBorder="1" applyAlignment="1">
      <alignment horizontal="center" vertical="center"/>
    </xf>
    <xf numFmtId="0" fontId="1" fillId="39" borderId="32" xfId="0" applyFont="1" applyFill="1" applyBorder="1" applyAlignment="1">
      <alignment horizontal="center" vertical="center"/>
    </xf>
    <xf numFmtId="0" fontId="1" fillId="39" borderId="33" xfId="0" applyFont="1" applyFill="1" applyBorder="1" applyAlignment="1">
      <alignment horizontal="center" vertical="center"/>
    </xf>
    <xf numFmtId="0" fontId="1" fillId="39" borderId="8" xfId="0" applyFont="1" applyFill="1" applyBorder="1" applyAlignment="1">
      <alignment horizontal="center" vertical="center"/>
    </xf>
    <xf numFmtId="0" fontId="1" fillId="39" borderId="3" xfId="0" applyFont="1" applyFill="1" applyBorder="1" applyAlignment="1">
      <alignment horizontal="center" vertical="center"/>
    </xf>
    <xf numFmtId="0" fontId="1" fillId="39" borderId="6" xfId="0" applyFont="1" applyFill="1" applyBorder="1" applyAlignment="1">
      <alignment horizontal="center" vertical="center"/>
    </xf>
    <xf numFmtId="0" fontId="1" fillId="39" borderId="4" xfId="0" applyFont="1" applyFill="1" applyBorder="1" applyAlignment="1">
      <alignment horizontal="center" vertical="center"/>
    </xf>
    <xf numFmtId="0" fontId="1" fillId="39" borderId="7" xfId="0" applyFont="1" applyFill="1" applyBorder="1" applyAlignment="1">
      <alignment horizontal="center" vertical="center"/>
    </xf>
    <xf numFmtId="0" fontId="1" fillId="39" borderId="5" xfId="0" applyFont="1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0" fillId="39" borderId="14" xfId="0" applyFill="1" applyBorder="1" applyAlignment="1">
      <alignment horizontal="center" vertical="center"/>
    </xf>
    <xf numFmtId="0" fontId="1" fillId="39" borderId="60" xfId="0" applyFont="1" applyFill="1" applyBorder="1" applyAlignment="1">
      <alignment horizontal="center" vertical="center"/>
    </xf>
    <xf numFmtId="0" fontId="1" fillId="39" borderId="34" xfId="0" applyFont="1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1" fillId="39" borderId="47" xfId="0" applyFont="1" applyFill="1" applyBorder="1" applyAlignment="1">
      <alignment horizontal="center" vertical="center"/>
    </xf>
    <xf numFmtId="0" fontId="1" fillId="39" borderId="39" xfId="0" applyFont="1" applyFill="1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0" fontId="0" fillId="39" borderId="16" xfId="0" applyFill="1" applyBorder="1" applyAlignment="1">
      <alignment horizontal="center" vertical="center"/>
    </xf>
    <xf numFmtId="0" fontId="1" fillId="39" borderId="48" xfId="0" applyFont="1" applyFill="1" applyBorder="1" applyAlignment="1">
      <alignment horizontal="center" vertical="center"/>
    </xf>
    <xf numFmtId="0" fontId="1" fillId="39" borderId="40" xfId="0" applyFont="1" applyFill="1" applyBorder="1" applyAlignment="1">
      <alignment horizontal="center" vertical="center"/>
    </xf>
    <xf numFmtId="0" fontId="1" fillId="39" borderId="17" xfId="0" applyFont="1" applyFill="1" applyBorder="1" applyAlignment="1">
      <alignment horizontal="center" vertical="center"/>
    </xf>
    <xf numFmtId="0" fontId="1" fillId="39" borderId="19" xfId="0" applyFont="1" applyFill="1" applyBorder="1" applyAlignment="1">
      <alignment horizontal="center" vertical="center"/>
    </xf>
    <xf numFmtId="0" fontId="1" fillId="39" borderId="18" xfId="0" applyFont="1" applyFill="1" applyBorder="1" applyAlignment="1">
      <alignment horizontal="center" vertical="center"/>
    </xf>
    <xf numFmtId="2" fontId="0" fillId="39" borderId="58" xfId="0" applyNumberFormat="1" applyFill="1" applyBorder="1" applyAlignment="1">
      <alignment horizontal="center" vertical="center"/>
    </xf>
    <xf numFmtId="2" fontId="0" fillId="39" borderId="27" xfId="0" applyNumberFormat="1" applyFill="1" applyBorder="1" applyAlignment="1">
      <alignment horizontal="center" vertical="center"/>
    </xf>
    <xf numFmtId="2" fontId="0" fillId="39" borderId="18" xfId="0" applyNumberFormat="1" applyFill="1" applyBorder="1" applyAlignment="1">
      <alignment horizontal="center" vertical="center"/>
    </xf>
    <xf numFmtId="2" fontId="0" fillId="39" borderId="5" xfId="0" applyNumberFormat="1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2" fontId="0" fillId="11" borderId="20" xfId="0" applyNumberFormat="1" applyFill="1" applyBorder="1" applyAlignment="1">
      <alignment horizontal="center" vertical="center"/>
    </xf>
    <xf numFmtId="2" fontId="0" fillId="11" borderId="22" xfId="0" applyNumberFormat="1" applyFill="1" applyBorder="1" applyAlignment="1">
      <alignment horizontal="center" vertical="center"/>
    </xf>
    <xf numFmtId="2" fontId="0" fillId="11" borderId="18" xfId="0" applyNumberFormat="1" applyFill="1" applyBorder="1" applyAlignment="1">
      <alignment horizontal="center" vertical="center"/>
    </xf>
    <xf numFmtId="2" fontId="0" fillId="11" borderId="5" xfId="0" applyNumberFormat="1" applyFill="1" applyBorder="1" applyAlignment="1">
      <alignment horizontal="center" vertical="center"/>
    </xf>
    <xf numFmtId="2" fontId="0" fillId="11" borderId="29" xfId="0" applyNumberFormat="1" applyFill="1" applyBorder="1" applyAlignment="1">
      <alignment horizontal="center" vertical="center"/>
    </xf>
    <xf numFmtId="2" fontId="0" fillId="11" borderId="65" xfId="0" applyNumberFormat="1" applyFill="1" applyBorder="1" applyAlignment="1">
      <alignment horizontal="center" vertical="center"/>
    </xf>
    <xf numFmtId="0" fontId="1" fillId="36" borderId="1" xfId="0" applyFont="1" applyFill="1" applyBorder="1" applyAlignment="1">
      <alignment horizontal="center" vertical="center"/>
    </xf>
    <xf numFmtId="0" fontId="1" fillId="36" borderId="2" xfId="0" applyFont="1" applyFill="1" applyBorder="1" applyAlignment="1">
      <alignment horizontal="center" vertical="center"/>
    </xf>
    <xf numFmtId="0" fontId="1" fillId="36" borderId="30" xfId="0" applyFont="1" applyFill="1" applyBorder="1" applyAlignment="1">
      <alignment horizontal="center" vertical="center"/>
    </xf>
    <xf numFmtId="0" fontId="1" fillId="36" borderId="31" xfId="0" applyFont="1" applyFill="1" applyBorder="1" applyAlignment="1">
      <alignment horizontal="center" vertical="center"/>
    </xf>
    <xf numFmtId="0" fontId="1" fillId="36" borderId="32" xfId="0" applyFont="1" applyFill="1" applyBorder="1" applyAlignment="1">
      <alignment horizontal="center" vertical="center"/>
    </xf>
    <xf numFmtId="0" fontId="1" fillId="36" borderId="33" xfId="0" applyFont="1" applyFill="1" applyBorder="1" applyAlignment="1">
      <alignment horizontal="center" vertical="center"/>
    </xf>
    <xf numFmtId="0" fontId="1" fillId="37" borderId="30" xfId="0" applyFont="1" applyFill="1" applyBorder="1" applyAlignment="1">
      <alignment horizontal="center" vertical="center"/>
    </xf>
    <xf numFmtId="0" fontId="1" fillId="37" borderId="31" xfId="0" applyFont="1" applyFill="1" applyBorder="1" applyAlignment="1">
      <alignment horizontal="center" vertical="center"/>
    </xf>
    <xf numFmtId="0" fontId="1" fillId="37" borderId="35" xfId="0" applyFont="1" applyFill="1" applyBorder="1" applyAlignment="1">
      <alignment horizontal="center" vertical="center"/>
    </xf>
    <xf numFmtId="0" fontId="1" fillId="37" borderId="36" xfId="0" applyFont="1" applyFill="1" applyBorder="1" applyAlignment="1">
      <alignment horizontal="center" vertical="center"/>
    </xf>
    <xf numFmtId="0" fontId="0" fillId="37" borderId="34" xfId="0" applyFill="1" applyBorder="1" applyAlignment="1">
      <alignment horizontal="center" vertical="center"/>
    </xf>
    <xf numFmtId="0" fontId="1" fillId="37" borderId="60" xfId="0" applyFont="1" applyFill="1" applyBorder="1" applyAlignment="1">
      <alignment horizontal="center" vertical="center"/>
    </xf>
    <xf numFmtId="0" fontId="1" fillId="37" borderId="34" xfId="0" applyFont="1" applyFill="1" applyBorder="1" applyAlignment="1">
      <alignment horizontal="center" vertical="center"/>
    </xf>
    <xf numFmtId="0" fontId="0" fillId="37" borderId="39" xfId="0" applyFill="1" applyBorder="1" applyAlignment="1">
      <alignment horizontal="center" vertical="center"/>
    </xf>
    <xf numFmtId="0" fontId="1" fillId="37" borderId="47" xfId="0" applyFont="1" applyFill="1" applyBorder="1" applyAlignment="1">
      <alignment horizontal="center" vertical="center"/>
    </xf>
    <xf numFmtId="0" fontId="1" fillId="37" borderId="39" xfId="0" applyFont="1" applyFill="1" applyBorder="1" applyAlignment="1">
      <alignment horizontal="center" vertical="center"/>
    </xf>
    <xf numFmtId="0" fontId="0" fillId="37" borderId="53" xfId="0" applyFill="1" applyBorder="1" applyAlignment="1">
      <alignment horizontal="center" vertical="center"/>
    </xf>
    <xf numFmtId="0" fontId="1" fillId="37" borderId="52" xfId="0" applyFont="1" applyFill="1" applyBorder="1" applyAlignment="1">
      <alignment horizontal="center" vertical="center"/>
    </xf>
    <xf numFmtId="0" fontId="1" fillId="37" borderId="53" xfId="0" applyFont="1" applyFill="1" applyBorder="1" applyAlignment="1">
      <alignment horizontal="center" vertical="center"/>
    </xf>
    <xf numFmtId="0" fontId="0" fillId="37" borderId="19" xfId="0" applyFill="1" applyBorder="1" applyAlignment="1">
      <alignment horizontal="center" vertical="center"/>
    </xf>
    <xf numFmtId="2" fontId="0" fillId="37" borderId="19" xfId="0" applyNumberFormat="1" applyFill="1" applyBorder="1" applyAlignment="1">
      <alignment horizontal="center" vertical="center"/>
    </xf>
    <xf numFmtId="2" fontId="0" fillId="37" borderId="4" xfId="0" applyNumberFormat="1" applyFill="1" applyBorder="1" applyAlignment="1">
      <alignment horizontal="center" vertical="center"/>
    </xf>
    <xf numFmtId="0" fontId="0" fillId="37" borderId="58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2" fontId="0" fillId="37" borderId="20" xfId="0" applyNumberFormat="1" applyFill="1" applyBorder="1" applyAlignment="1">
      <alignment horizontal="center" vertical="center"/>
    </xf>
    <xf numFmtId="2" fontId="0" fillId="37" borderId="22" xfId="0" applyNumberFormat="1" applyFill="1" applyBorder="1" applyAlignment="1">
      <alignment horizontal="center" vertical="center"/>
    </xf>
    <xf numFmtId="0" fontId="1" fillId="33" borderId="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0" fillId="11" borderId="58" xfId="0" applyFill="1" applyBorder="1" applyAlignment="1">
      <alignment horizontal="center" vertical="center"/>
    </xf>
    <xf numFmtId="0" fontId="1" fillId="34" borderId="1" xfId="0" applyFont="1" applyFill="1" applyBorder="1" applyAlignment="1">
      <alignment horizontal="center" vertical="center"/>
    </xf>
    <xf numFmtId="0" fontId="1" fillId="34" borderId="9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" fillId="34" borderId="32" xfId="0" applyFont="1" applyFill="1" applyBorder="1" applyAlignment="1">
      <alignment horizontal="center" vertical="center"/>
    </xf>
    <xf numFmtId="0" fontId="1" fillId="34" borderId="38" xfId="0" applyFont="1" applyFill="1" applyBorder="1" applyAlignment="1">
      <alignment horizontal="center" vertical="center"/>
    </xf>
    <xf numFmtId="0" fontId="0" fillId="33" borderId="1" xfId="0" applyFill="1" applyBorder="1" applyAlignment="1">
      <alignment horizontal="center" vertical="center"/>
    </xf>
    <xf numFmtId="0" fontId="0" fillId="33" borderId="2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2" fontId="0" fillId="33" borderId="20" xfId="0" applyNumberFormat="1" applyFill="1" applyBorder="1" applyAlignment="1">
      <alignment horizontal="center" vertical="center"/>
    </xf>
    <xf numFmtId="2" fontId="0" fillId="33" borderId="22" xfId="0" applyNumberFormat="1" applyFill="1" applyBorder="1" applyAlignment="1">
      <alignment horizontal="center" vertical="center"/>
    </xf>
    <xf numFmtId="0" fontId="1" fillId="35" borderId="1" xfId="0" applyFont="1" applyFill="1" applyBorder="1" applyAlignment="1">
      <alignment horizontal="center" vertical="center"/>
    </xf>
    <xf numFmtId="0" fontId="1" fillId="35" borderId="2" xfId="0" applyFont="1" applyFill="1" applyBorder="1" applyAlignment="1">
      <alignment horizontal="center" vertical="center"/>
    </xf>
    <xf numFmtId="0" fontId="1" fillId="35" borderId="30" xfId="0" applyFont="1" applyFill="1" applyBorder="1" applyAlignment="1">
      <alignment horizontal="center" vertical="center"/>
    </xf>
    <xf numFmtId="0" fontId="1" fillId="35" borderId="31" xfId="0" applyFont="1" applyFill="1" applyBorder="1" applyAlignment="1">
      <alignment horizontal="center" vertical="center"/>
    </xf>
    <xf numFmtId="0" fontId="1" fillId="35" borderId="32" xfId="0" applyFont="1" applyFill="1" applyBorder="1" applyAlignment="1">
      <alignment horizontal="center" vertical="center"/>
    </xf>
    <xf numFmtId="0" fontId="1" fillId="35" borderId="33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" fillId="11" borderId="30" xfId="0" applyFont="1" applyFill="1" applyBorder="1" applyAlignment="1">
      <alignment horizontal="center" vertical="center"/>
    </xf>
    <xf numFmtId="0" fontId="1" fillId="11" borderId="31" xfId="0" applyFont="1" applyFill="1" applyBorder="1" applyAlignment="1">
      <alignment horizontal="center" vertical="center"/>
    </xf>
    <xf numFmtId="0" fontId="1" fillId="11" borderId="32" xfId="0" applyFont="1" applyFill="1" applyBorder="1" applyAlignment="1">
      <alignment horizontal="center" vertical="center"/>
    </xf>
    <xf numFmtId="0" fontId="1" fillId="11" borderId="33" xfId="0" applyFont="1" applyFill="1" applyBorder="1" applyAlignment="1">
      <alignment horizontal="center" vertical="center"/>
    </xf>
    <xf numFmtId="0" fontId="1" fillId="11" borderId="35" xfId="0" applyFont="1" applyFill="1" applyBorder="1" applyAlignment="1">
      <alignment horizontal="center" vertical="center"/>
    </xf>
    <xf numFmtId="0" fontId="1" fillId="11" borderId="36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2" fontId="0" fillId="33" borderId="18" xfId="0" applyNumberFormat="1" applyFill="1" applyBorder="1" applyAlignment="1">
      <alignment horizontal="center" vertical="center"/>
    </xf>
    <xf numFmtId="2" fontId="0" fillId="33" borderId="5" xfId="0" applyNumberForma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2" fontId="0" fillId="2" borderId="19" xfId="0" applyNumberFormat="1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1" fillId="33" borderId="8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6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2" fontId="0" fillId="33" borderId="58" xfId="0" applyNumberFormat="1" applyFill="1" applyBorder="1" applyAlignment="1">
      <alignment horizontal="center" vertical="center"/>
    </xf>
    <xf numFmtId="2" fontId="0" fillId="33" borderId="27" xfId="0" applyNumberForma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2" fontId="0" fillId="2" borderId="17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18" xfId="0" applyNumberForma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2" fontId="0" fillId="21" borderId="18" xfId="0" applyNumberFormat="1" applyFill="1" applyBorder="1" applyAlignment="1">
      <alignment horizontal="center" vertical="center"/>
    </xf>
    <xf numFmtId="2" fontId="0" fillId="21" borderId="5" xfId="0" applyNumberFormat="1" applyFill="1" applyBorder="1" applyAlignment="1">
      <alignment horizontal="center" vertical="center"/>
    </xf>
    <xf numFmtId="0" fontId="0" fillId="21" borderId="19" xfId="0" applyFill="1" applyBorder="1" applyAlignment="1">
      <alignment horizontal="center" vertical="center"/>
    </xf>
    <xf numFmtId="0" fontId="0" fillId="21" borderId="61" xfId="0" applyFill="1" applyBorder="1" applyAlignment="1">
      <alignment horizontal="center" vertical="center"/>
    </xf>
    <xf numFmtId="2" fontId="0" fillId="21" borderId="61" xfId="0" applyNumberFormat="1" applyFill="1" applyBorder="1" applyAlignment="1">
      <alignment horizontal="center" vertical="center"/>
    </xf>
    <xf numFmtId="2" fontId="0" fillId="21" borderId="64" xfId="0" applyNumberFormat="1" applyFill="1" applyBorder="1" applyAlignment="1">
      <alignment horizontal="center" vertical="center"/>
    </xf>
    <xf numFmtId="2" fontId="0" fillId="21" borderId="54" xfId="0" applyNumberFormat="1" applyFill="1" applyBorder="1" applyAlignment="1">
      <alignment horizontal="center" vertical="center"/>
    </xf>
    <xf numFmtId="2" fontId="0" fillId="21" borderId="57" xfId="0" applyNumberFormat="1" applyFill="1" applyBorder="1" applyAlignment="1">
      <alignment horizontal="center" vertical="center"/>
    </xf>
    <xf numFmtId="0" fontId="0" fillId="21" borderId="46" xfId="0" applyFill="1" applyBorder="1" applyAlignment="1">
      <alignment horizontal="center" vertical="center"/>
    </xf>
    <xf numFmtId="0" fontId="0" fillId="21" borderId="14" xfId="0" applyFill="1" applyBorder="1" applyAlignment="1">
      <alignment horizontal="center" vertical="center"/>
    </xf>
    <xf numFmtId="0" fontId="0" fillId="21" borderId="17" xfId="0" applyFill="1" applyBorder="1" applyAlignment="1">
      <alignment horizontal="center" vertical="center"/>
    </xf>
    <xf numFmtId="2" fontId="0" fillId="21" borderId="17" xfId="0" applyNumberFormat="1" applyFill="1" applyBorder="1" applyAlignment="1">
      <alignment horizontal="center" vertical="center"/>
    </xf>
    <xf numFmtId="2" fontId="0" fillId="21" borderId="3" xfId="0" applyNumberFormat="1" applyFill="1" applyBorder="1" applyAlignment="1">
      <alignment horizontal="center" vertical="center"/>
    </xf>
    <xf numFmtId="2" fontId="0" fillId="21" borderId="29" xfId="0" applyNumberFormat="1" applyFill="1" applyBorder="1" applyAlignment="1">
      <alignment horizontal="center" vertical="center"/>
    </xf>
    <xf numFmtId="2" fontId="0" fillId="21" borderId="65" xfId="0" applyNumberFormat="1" applyFill="1" applyBorder="1" applyAlignment="1">
      <alignment horizontal="center" vertical="center"/>
    </xf>
    <xf numFmtId="0" fontId="1" fillId="21" borderId="8" xfId="0" applyFont="1" applyFill="1" applyBorder="1" applyAlignment="1">
      <alignment horizontal="center" vertical="center"/>
    </xf>
    <xf numFmtId="0" fontId="1" fillId="21" borderId="17" xfId="0" applyFont="1" applyFill="1" applyBorder="1" applyAlignment="1">
      <alignment horizontal="center" vertical="center"/>
    </xf>
    <xf numFmtId="0" fontId="0" fillId="19" borderId="18" xfId="0" applyFill="1" applyBorder="1" applyAlignment="1">
      <alignment horizontal="center" vertical="center"/>
    </xf>
    <xf numFmtId="2" fontId="0" fillId="19" borderId="61" xfId="0" applyNumberFormat="1" applyFill="1" applyBorder="1" applyAlignment="1">
      <alignment horizontal="center" vertical="center"/>
    </xf>
    <xf numFmtId="2" fontId="0" fillId="19" borderId="64" xfId="0" applyNumberFormat="1" applyFill="1" applyBorder="1" applyAlignment="1">
      <alignment horizontal="center" vertical="center"/>
    </xf>
    <xf numFmtId="0" fontId="1" fillId="21" borderId="32" xfId="0" applyFont="1" applyFill="1" applyBorder="1" applyAlignment="1">
      <alignment horizontal="center" vertical="center"/>
    </xf>
    <xf numFmtId="0" fontId="1" fillId="21" borderId="33" xfId="0" applyFont="1" applyFill="1" applyBorder="1" applyAlignment="1">
      <alignment horizontal="center" vertical="center"/>
    </xf>
    <xf numFmtId="0" fontId="0" fillId="19" borderId="17" xfId="0" applyFill="1" applyBorder="1" applyAlignment="1">
      <alignment horizontal="center" vertical="center"/>
    </xf>
    <xf numFmtId="2" fontId="0" fillId="19" borderId="17" xfId="0" applyNumberFormat="1" applyFill="1" applyBorder="1" applyAlignment="1">
      <alignment horizontal="center" vertical="center"/>
    </xf>
    <xf numFmtId="2" fontId="0" fillId="19" borderId="3" xfId="0" applyNumberFormat="1" applyFill="1" applyBorder="1" applyAlignment="1">
      <alignment horizontal="center" vertical="center"/>
    </xf>
    <xf numFmtId="0" fontId="1" fillId="21" borderId="1" xfId="0" applyFont="1" applyFill="1" applyBorder="1" applyAlignment="1">
      <alignment horizontal="center" vertical="center"/>
    </xf>
    <xf numFmtId="0" fontId="1" fillId="21" borderId="2" xfId="0" applyFont="1" applyFill="1" applyBorder="1" applyAlignment="1">
      <alignment horizontal="center" vertical="center"/>
    </xf>
    <xf numFmtId="0" fontId="1" fillId="21" borderId="30" xfId="0" applyFont="1" applyFill="1" applyBorder="1" applyAlignment="1">
      <alignment horizontal="center" vertical="center"/>
    </xf>
    <xf numFmtId="0" fontId="1" fillId="21" borderId="31" xfId="0" applyFont="1" applyFill="1" applyBorder="1" applyAlignment="1">
      <alignment horizontal="center" vertical="center"/>
    </xf>
    <xf numFmtId="0" fontId="1" fillId="21" borderId="57" xfId="0" applyFont="1" applyFill="1" applyBorder="1" applyAlignment="1">
      <alignment horizontal="center" vertical="center"/>
    </xf>
    <xf numFmtId="0" fontId="0" fillId="19" borderId="20" xfId="0" applyFill="1" applyBorder="1" applyAlignment="1">
      <alignment horizontal="center" vertical="center"/>
    </xf>
    <xf numFmtId="2" fontId="0" fillId="19" borderId="66" xfId="0" applyNumberFormat="1" applyFill="1" applyBorder="1" applyAlignment="1">
      <alignment horizontal="center" vertical="center"/>
    </xf>
    <xf numFmtId="2" fontId="0" fillId="19" borderId="70" xfId="0" applyNumberFormat="1" applyFill="1" applyBorder="1" applyAlignment="1">
      <alignment horizontal="center" vertical="center"/>
    </xf>
    <xf numFmtId="2" fontId="0" fillId="19" borderId="25" xfId="0" applyNumberFormat="1" applyFill="1" applyBorder="1" applyAlignment="1">
      <alignment horizontal="center" vertical="center"/>
    </xf>
    <xf numFmtId="0" fontId="0" fillId="19" borderId="29" xfId="0" applyFill="1" applyBorder="1" applyAlignment="1">
      <alignment horizontal="center" vertical="center"/>
    </xf>
    <xf numFmtId="2" fontId="0" fillId="19" borderId="67" xfId="0" applyNumberFormat="1" applyFill="1" applyBorder="1" applyAlignment="1">
      <alignment horizontal="center" vertical="center"/>
    </xf>
    <xf numFmtId="0" fontId="1" fillId="19" borderId="8" xfId="0" applyFont="1" applyFill="1" applyBorder="1" applyAlignment="1">
      <alignment horizontal="center" vertical="center"/>
    </xf>
    <xf numFmtId="0" fontId="1" fillId="19" borderId="17" xfId="0" applyFont="1" applyFill="1" applyBorder="1" applyAlignment="1">
      <alignment horizontal="center" vertical="center"/>
    </xf>
    <xf numFmtId="0" fontId="0" fillId="19" borderId="13" xfId="0" applyFill="1" applyBorder="1" applyAlignment="1">
      <alignment horizontal="center" vertical="center"/>
    </xf>
    <xf numFmtId="0" fontId="0" fillId="19" borderId="16" xfId="0" applyFill="1" applyBorder="1" applyAlignment="1">
      <alignment horizontal="center" vertical="center"/>
    </xf>
    <xf numFmtId="0" fontId="1" fillId="19" borderId="48" xfId="0" applyFont="1" applyFill="1" applyBorder="1" applyAlignment="1">
      <alignment horizontal="center" vertical="center"/>
    </xf>
    <xf numFmtId="0" fontId="1" fillId="19" borderId="16" xfId="0" applyFont="1" applyFill="1" applyBorder="1" applyAlignment="1">
      <alignment horizontal="center" vertical="center"/>
    </xf>
    <xf numFmtId="0" fontId="0" fillId="19" borderId="11" xfId="0" applyFill="1" applyBorder="1" applyAlignment="1">
      <alignment horizontal="center" vertical="center"/>
    </xf>
    <xf numFmtId="0" fontId="0" fillId="19" borderId="14" xfId="0" applyFill="1" applyBorder="1" applyAlignment="1">
      <alignment horizontal="center" vertical="center"/>
    </xf>
    <xf numFmtId="0" fontId="1" fillId="19" borderId="60" xfId="0" applyFont="1" applyFill="1" applyBorder="1" applyAlignment="1">
      <alignment horizontal="center" vertical="center"/>
    </xf>
    <xf numFmtId="0" fontId="1" fillId="19" borderId="14" xfId="0" applyFont="1" applyFill="1" applyBorder="1" applyAlignment="1">
      <alignment horizontal="center" vertical="center"/>
    </xf>
    <xf numFmtId="0" fontId="1" fillId="19" borderId="7" xfId="0" applyFont="1" applyFill="1" applyBorder="1" applyAlignment="1">
      <alignment horizontal="center" vertical="center"/>
    </xf>
    <xf numFmtId="0" fontId="1" fillId="19" borderId="18" xfId="0" applyFont="1" applyFill="1" applyBorder="1" applyAlignment="1">
      <alignment horizontal="center" vertical="center"/>
    </xf>
    <xf numFmtId="0" fontId="0" fillId="19" borderId="44" xfId="0" applyFill="1" applyBorder="1" applyAlignment="1">
      <alignment horizontal="center" vertical="center"/>
    </xf>
    <xf numFmtId="0" fontId="0" fillId="19" borderId="58" xfId="0" applyFill="1" applyBorder="1" applyAlignment="1">
      <alignment horizontal="center" vertical="center"/>
    </xf>
    <xf numFmtId="0" fontId="0" fillId="19" borderId="21" xfId="0" applyFill="1" applyBorder="1" applyAlignment="1">
      <alignment horizontal="center" vertical="center"/>
    </xf>
    <xf numFmtId="0" fontId="0" fillId="19" borderId="37" xfId="0" applyFill="1" applyBorder="1" applyAlignment="1">
      <alignment horizontal="center" vertical="center"/>
    </xf>
    <xf numFmtId="0" fontId="1" fillId="19" borderId="52" xfId="0" applyFont="1" applyFill="1" applyBorder="1" applyAlignment="1">
      <alignment horizontal="center" vertical="center"/>
    </xf>
    <xf numFmtId="0" fontId="1" fillId="19" borderId="37" xfId="0" applyFont="1" applyFill="1" applyBorder="1" applyAlignment="1">
      <alignment horizontal="center" vertical="center"/>
    </xf>
    <xf numFmtId="0" fontId="0" fillId="19" borderId="28" xfId="0" applyFill="1" applyBorder="1" applyAlignment="1">
      <alignment horizontal="center" vertical="center"/>
    </xf>
    <xf numFmtId="0" fontId="1" fillId="19" borderId="62" xfId="0" applyFont="1" applyFill="1" applyBorder="1" applyAlignment="1">
      <alignment horizontal="center" vertical="center"/>
    </xf>
    <xf numFmtId="0" fontId="1" fillId="19" borderId="28" xfId="0" applyFont="1" applyFill="1" applyBorder="1" applyAlignment="1">
      <alignment horizontal="center" vertical="center"/>
    </xf>
    <xf numFmtId="0" fontId="1" fillId="18" borderId="9" xfId="0" applyFont="1" applyFill="1" applyBorder="1" applyAlignment="1">
      <alignment horizontal="center" vertical="center"/>
    </xf>
    <xf numFmtId="0" fontId="1" fillId="18" borderId="2" xfId="0" applyFont="1" applyFill="1" applyBorder="1" applyAlignment="1">
      <alignment horizontal="center" vertical="center"/>
    </xf>
    <xf numFmtId="0" fontId="1" fillId="18" borderId="0" xfId="0" applyFont="1" applyFill="1" applyAlignment="1">
      <alignment horizontal="center" vertical="center"/>
    </xf>
    <xf numFmtId="0" fontId="1" fillId="18" borderId="31" xfId="0" applyFont="1" applyFill="1" applyBorder="1" applyAlignment="1">
      <alignment horizontal="center" vertical="center"/>
    </xf>
    <xf numFmtId="0" fontId="0" fillId="17" borderId="20" xfId="0" applyFill="1" applyBorder="1" applyAlignment="1">
      <alignment horizontal="center" vertical="center"/>
    </xf>
    <xf numFmtId="2" fontId="0" fillId="17" borderId="20" xfId="0" applyNumberFormat="1" applyFill="1" applyBorder="1" applyAlignment="1">
      <alignment horizontal="center" vertical="center"/>
    </xf>
    <xf numFmtId="2" fontId="0" fillId="17" borderId="22" xfId="0" applyNumberFormat="1" applyFill="1" applyBorder="1" applyAlignment="1">
      <alignment horizontal="center" vertical="center"/>
    </xf>
    <xf numFmtId="0" fontId="0" fillId="17" borderId="18" xfId="0" applyFill="1" applyBorder="1" applyAlignment="1">
      <alignment horizontal="center" vertical="center"/>
    </xf>
    <xf numFmtId="2" fontId="0" fillId="17" borderId="18" xfId="0" applyNumberFormat="1" applyFill="1" applyBorder="1" applyAlignment="1">
      <alignment horizontal="center" vertical="center"/>
    </xf>
    <xf numFmtId="2" fontId="0" fillId="17" borderId="5" xfId="0" applyNumberFormat="1" applyFill="1" applyBorder="1" applyAlignment="1">
      <alignment horizontal="center" vertical="center"/>
    </xf>
    <xf numFmtId="0" fontId="1" fillId="19" borderId="1" xfId="0" applyFont="1" applyFill="1" applyBorder="1" applyAlignment="1">
      <alignment horizontal="center" vertical="center"/>
    </xf>
    <xf numFmtId="0" fontId="1" fillId="19" borderId="2" xfId="0" applyFont="1" applyFill="1" applyBorder="1" applyAlignment="1">
      <alignment horizontal="center" vertical="center"/>
    </xf>
    <xf numFmtId="0" fontId="1" fillId="19" borderId="30" xfId="0" applyFont="1" applyFill="1" applyBorder="1" applyAlignment="1">
      <alignment horizontal="center" vertical="center"/>
    </xf>
    <xf numFmtId="0" fontId="1" fillId="19" borderId="31" xfId="0" applyFont="1" applyFill="1" applyBorder="1" applyAlignment="1">
      <alignment horizontal="center" vertical="center"/>
    </xf>
    <xf numFmtId="0" fontId="1" fillId="19" borderId="32" xfId="0" applyFont="1" applyFill="1" applyBorder="1" applyAlignment="1">
      <alignment horizontal="center" vertical="center"/>
    </xf>
    <xf numFmtId="0" fontId="1" fillId="19" borderId="33" xfId="0" applyFont="1" applyFill="1" applyBorder="1" applyAlignment="1">
      <alignment horizontal="center" vertical="center"/>
    </xf>
    <xf numFmtId="0" fontId="1" fillId="19" borderId="35" xfId="0" applyFont="1" applyFill="1" applyBorder="1" applyAlignment="1">
      <alignment horizontal="center" vertical="center"/>
    </xf>
    <xf numFmtId="0" fontId="1" fillId="19" borderId="36" xfId="0" applyFont="1" applyFill="1" applyBorder="1" applyAlignment="1">
      <alignment horizontal="center" vertical="center"/>
    </xf>
    <xf numFmtId="0" fontId="0" fillId="19" borderId="25" xfId="0" applyFill="1" applyBorder="1" applyAlignment="1">
      <alignment horizontal="center" vertical="center"/>
    </xf>
    <xf numFmtId="2" fontId="0" fillId="17" borderId="12" xfId="0" applyNumberFormat="1" applyFill="1" applyBorder="1" applyAlignment="1">
      <alignment horizontal="center" vertical="center"/>
    </xf>
    <xf numFmtId="2" fontId="0" fillId="17" borderId="11" xfId="0" applyNumberFormat="1" applyFill="1" applyBorder="1" applyAlignment="1">
      <alignment horizontal="center" vertical="center"/>
    </xf>
    <xf numFmtId="0" fontId="1" fillId="17" borderId="7" xfId="0" applyFont="1" applyFill="1" applyBorder="1" applyAlignment="1">
      <alignment horizontal="center" vertical="center"/>
    </xf>
    <xf numFmtId="0" fontId="1" fillId="17" borderId="18" xfId="0" applyFont="1" applyFill="1" applyBorder="1" applyAlignment="1">
      <alignment horizontal="center" vertical="center"/>
    </xf>
    <xf numFmtId="0" fontId="1" fillId="17" borderId="23" xfId="0" applyFont="1" applyFill="1" applyBorder="1" applyAlignment="1">
      <alignment horizontal="center" vertical="center"/>
    </xf>
    <xf numFmtId="0" fontId="1" fillId="17" borderId="20" xfId="0" applyFont="1" applyFill="1" applyBorder="1" applyAlignment="1">
      <alignment horizontal="center" vertical="center"/>
    </xf>
    <xf numFmtId="0" fontId="1" fillId="16" borderId="9" xfId="0" applyFont="1" applyFill="1" applyBorder="1" applyAlignment="1">
      <alignment horizontal="center" vertical="center"/>
    </xf>
    <xf numFmtId="0" fontId="1" fillId="16" borderId="0" xfId="0" applyFont="1" applyFill="1" applyAlignment="1">
      <alignment horizontal="center" vertical="center"/>
    </xf>
    <xf numFmtId="0" fontId="1" fillId="16" borderId="38" xfId="0" applyFont="1" applyFill="1" applyBorder="1" applyAlignment="1">
      <alignment horizontal="center" vertical="center"/>
    </xf>
    <xf numFmtId="0" fontId="1" fillId="16" borderId="33" xfId="0" applyFont="1" applyFill="1" applyBorder="1" applyAlignment="1">
      <alignment horizontal="center" vertical="center"/>
    </xf>
    <xf numFmtId="0" fontId="1" fillId="17" borderId="32" xfId="0" applyFont="1" applyFill="1" applyBorder="1" applyAlignment="1">
      <alignment horizontal="center" vertical="center"/>
    </xf>
    <xf numFmtId="0" fontId="1" fillId="17" borderId="33" xfId="0" applyFont="1" applyFill="1" applyBorder="1" applyAlignment="1">
      <alignment horizontal="center" vertical="center"/>
    </xf>
    <xf numFmtId="0" fontId="1" fillId="17" borderId="3" xfId="0" applyFont="1" applyFill="1" applyBorder="1" applyAlignment="1">
      <alignment horizontal="center" vertical="center"/>
    </xf>
    <xf numFmtId="0" fontId="1" fillId="17" borderId="4" xfId="0" applyFont="1" applyFill="1" applyBorder="1" applyAlignment="1">
      <alignment horizontal="center" vertical="center"/>
    </xf>
    <xf numFmtId="0" fontId="1" fillId="17" borderId="5" xfId="0" applyFont="1" applyFill="1" applyBorder="1" applyAlignment="1">
      <alignment horizontal="center" vertical="center"/>
    </xf>
    <xf numFmtId="0" fontId="0" fillId="15" borderId="18" xfId="0" applyFill="1" applyBorder="1" applyAlignment="1">
      <alignment horizontal="center" vertical="center"/>
    </xf>
    <xf numFmtId="0" fontId="0" fillId="15" borderId="29" xfId="0" applyFill="1" applyBorder="1" applyAlignment="1">
      <alignment horizontal="center" vertical="center"/>
    </xf>
    <xf numFmtId="2" fontId="0" fillId="15" borderId="55" xfId="0" applyNumberFormat="1" applyFill="1" applyBorder="1" applyAlignment="1">
      <alignment horizontal="center" vertical="center"/>
    </xf>
    <xf numFmtId="0" fontId="0" fillId="15" borderId="19" xfId="0" applyFill="1" applyBorder="1" applyAlignment="1">
      <alignment horizontal="center" vertical="center"/>
    </xf>
    <xf numFmtId="2" fontId="0" fillId="15" borderId="69" xfId="0" applyNumberFormat="1" applyFill="1" applyBorder="1" applyAlignment="1">
      <alignment horizontal="center" vertical="center"/>
    </xf>
    <xf numFmtId="2" fontId="0" fillId="15" borderId="13" xfId="0" applyNumberFormat="1" applyFill="1" applyBorder="1" applyAlignment="1">
      <alignment horizontal="center" vertical="center"/>
    </xf>
    <xf numFmtId="2" fontId="0" fillId="15" borderId="42" xfId="0" applyNumberFormat="1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0" fontId="0" fillId="15" borderId="16" xfId="0" applyFill="1" applyBorder="1" applyAlignment="1">
      <alignment horizontal="center" vertical="center"/>
    </xf>
    <xf numFmtId="2" fontId="0" fillId="15" borderId="38" xfId="0" applyNumberFormat="1" applyFill="1" applyBorder="1" applyAlignment="1">
      <alignment horizontal="center" vertical="center"/>
    </xf>
    <xf numFmtId="2" fontId="0" fillId="15" borderId="33" xfId="0" applyNumberFormat="1" applyFill="1" applyBorder="1" applyAlignment="1">
      <alignment horizontal="center" vertical="center"/>
    </xf>
    <xf numFmtId="0" fontId="0" fillId="15" borderId="17" xfId="0" applyFill="1" applyBorder="1" applyAlignment="1">
      <alignment horizontal="center" vertical="center"/>
    </xf>
    <xf numFmtId="2" fontId="0" fillId="15" borderId="34" xfId="0" applyNumberFormat="1" applyFill="1" applyBorder="1" applyAlignment="1">
      <alignment horizontal="center" vertical="center"/>
    </xf>
    <xf numFmtId="2" fontId="0" fillId="15" borderId="43" xfId="0" applyNumberFormat="1" applyFill="1" applyBorder="1" applyAlignment="1">
      <alignment horizontal="center" vertical="center"/>
    </xf>
    <xf numFmtId="0" fontId="0" fillId="15" borderId="12" xfId="0" applyFill="1" applyBorder="1" applyAlignment="1">
      <alignment horizontal="center" vertical="center"/>
    </xf>
    <xf numFmtId="0" fontId="0" fillId="15" borderId="15" xfId="0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0" fillId="15" borderId="14" xfId="0" applyFill="1" applyBorder="1" applyAlignment="1">
      <alignment horizontal="center" vertical="center"/>
    </xf>
    <xf numFmtId="0" fontId="1" fillId="15" borderId="47" xfId="0" applyFont="1" applyFill="1" applyBorder="1" applyAlignment="1">
      <alignment horizontal="center" vertical="center"/>
    </xf>
    <xf numFmtId="0" fontId="1" fillId="15" borderId="39" xfId="0" applyFont="1" applyFill="1" applyBorder="1" applyAlignment="1">
      <alignment horizontal="center" vertical="center"/>
    </xf>
    <xf numFmtId="0" fontId="1" fillId="15" borderId="60" xfId="0" applyFont="1" applyFill="1" applyBorder="1" applyAlignment="1">
      <alignment horizontal="center" vertical="center"/>
    </xf>
    <xf numFmtId="0" fontId="1" fillId="15" borderId="34" xfId="0" applyFont="1" applyFill="1" applyBorder="1" applyAlignment="1">
      <alignment horizontal="center" vertical="center"/>
    </xf>
    <xf numFmtId="0" fontId="1" fillId="15" borderId="48" xfId="0" applyFont="1" applyFill="1" applyBorder="1" applyAlignment="1">
      <alignment horizontal="center" vertical="center"/>
    </xf>
    <xf numFmtId="0" fontId="1" fillId="15" borderId="40" xfId="0" applyFont="1" applyFill="1" applyBorder="1" applyAlignment="1">
      <alignment horizontal="center" vertical="center"/>
    </xf>
    <xf numFmtId="2" fontId="0" fillId="15" borderId="19" xfId="0" applyNumberFormat="1" applyFill="1" applyBorder="1" applyAlignment="1">
      <alignment horizontal="center" vertical="center"/>
    </xf>
    <xf numFmtId="2" fontId="0" fillId="15" borderId="4" xfId="0" applyNumberFormat="1" applyFill="1" applyBorder="1" applyAlignment="1">
      <alignment horizontal="center" vertical="center"/>
    </xf>
    <xf numFmtId="2" fontId="0" fillId="15" borderId="18" xfId="0" applyNumberFormat="1" applyFill="1" applyBorder="1" applyAlignment="1">
      <alignment horizontal="center" vertical="center"/>
    </xf>
    <xf numFmtId="2" fontId="0" fillId="15" borderId="5" xfId="0" applyNumberFormat="1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2" fontId="0" fillId="15" borderId="0" xfId="0" applyNumberFormat="1" applyFill="1" applyAlignment="1">
      <alignment horizontal="center" vertical="center"/>
    </xf>
    <xf numFmtId="2" fontId="0" fillId="15" borderId="31" xfId="0" applyNumberFormat="1" applyFill="1" applyBorder="1" applyAlignment="1">
      <alignment horizontal="center" vertical="center"/>
    </xf>
    <xf numFmtId="2" fontId="0" fillId="15" borderId="17" xfId="0" applyNumberFormat="1" applyFill="1" applyBorder="1" applyAlignment="1">
      <alignment horizontal="center" vertical="center"/>
    </xf>
    <xf numFmtId="2" fontId="0" fillId="15" borderId="3" xfId="0" applyNumberFormat="1" applyFill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59" xfId="0" applyFill="1" applyBorder="1" applyAlignment="1">
      <alignment horizontal="center" vertical="center"/>
    </xf>
    <xf numFmtId="0" fontId="0" fillId="15" borderId="44" xfId="0" applyFill="1" applyBorder="1" applyAlignment="1">
      <alignment horizontal="center" vertical="center"/>
    </xf>
    <xf numFmtId="0" fontId="0" fillId="15" borderId="25" xfId="0" applyFill="1" applyBorder="1" applyAlignment="1">
      <alignment horizontal="center" vertical="center"/>
    </xf>
    <xf numFmtId="0" fontId="0" fillId="15" borderId="28" xfId="0" applyFill="1" applyBorder="1" applyAlignment="1">
      <alignment horizontal="center" vertical="center"/>
    </xf>
    <xf numFmtId="0" fontId="1" fillId="15" borderId="62" xfId="0" applyFont="1" applyFill="1" applyBorder="1" applyAlignment="1">
      <alignment horizontal="center" vertical="center"/>
    </xf>
    <xf numFmtId="0" fontId="1" fillId="15" borderId="55" xfId="0" applyFont="1" applyFill="1" applyBorder="1" applyAlignment="1">
      <alignment horizontal="center" vertical="center"/>
    </xf>
    <xf numFmtId="0" fontId="1" fillId="15" borderId="52" xfId="0" applyFont="1" applyFill="1" applyBorder="1" applyAlignment="1">
      <alignment horizontal="center" vertical="center"/>
    </xf>
    <xf numFmtId="0" fontId="1" fillId="15" borderId="53" xfId="0" applyFont="1" applyFill="1" applyBorder="1" applyAlignment="1">
      <alignment horizontal="center" vertical="center"/>
    </xf>
    <xf numFmtId="0" fontId="1" fillId="15" borderId="8" xfId="0" applyFont="1" applyFill="1" applyBorder="1" applyAlignment="1">
      <alignment horizontal="center" vertical="center"/>
    </xf>
    <xf numFmtId="0" fontId="1" fillId="15" borderId="17" xfId="0" applyFont="1" applyFill="1" applyBorder="1" applyAlignment="1">
      <alignment horizontal="center" vertical="center"/>
    </xf>
    <xf numFmtId="0" fontId="1" fillId="15" borderId="6" xfId="0" applyFont="1" applyFill="1" applyBorder="1" applyAlignment="1">
      <alignment horizontal="center" vertical="center"/>
    </xf>
    <xf numFmtId="0" fontId="1" fillId="15" borderId="19" xfId="0" applyFont="1" applyFill="1" applyBorder="1" applyAlignment="1">
      <alignment horizontal="center" vertical="center"/>
    </xf>
    <xf numFmtId="0" fontId="1" fillId="15" borderId="16" xfId="0" applyFont="1" applyFill="1" applyBorder="1" applyAlignment="1">
      <alignment horizontal="center" vertical="center"/>
    </xf>
    <xf numFmtId="0" fontId="1" fillId="15" borderId="32" xfId="0" applyFont="1" applyFill="1" applyBorder="1" applyAlignment="1">
      <alignment horizontal="center" vertical="center"/>
    </xf>
    <xf numFmtId="0" fontId="1" fillId="15" borderId="46" xfId="0" applyFont="1" applyFill="1" applyBorder="1" applyAlignment="1">
      <alignment horizontal="center" vertical="center"/>
    </xf>
    <xf numFmtId="0" fontId="1" fillId="15" borderId="7" xfId="0" applyFont="1" applyFill="1" applyBorder="1" applyAlignment="1">
      <alignment horizontal="center" vertical="center"/>
    </xf>
    <xf numFmtId="0" fontId="1" fillId="15" borderId="18" xfId="0" applyFont="1" applyFill="1" applyBorder="1" applyAlignment="1">
      <alignment horizontal="center" vertical="center"/>
    </xf>
    <xf numFmtId="0" fontId="1" fillId="15" borderId="14" xfId="0" applyFont="1" applyFill="1" applyBorder="1" applyAlignment="1">
      <alignment horizontal="center" vertical="center"/>
    </xf>
    <xf numFmtId="0" fontId="0" fillId="15" borderId="21" xfId="0" applyFill="1" applyBorder="1" applyAlignment="1">
      <alignment horizontal="center" vertical="center"/>
    </xf>
    <xf numFmtId="0" fontId="0" fillId="15" borderId="37" xfId="0" applyFill="1" applyBorder="1" applyAlignment="1">
      <alignment horizontal="center" vertical="center"/>
    </xf>
    <xf numFmtId="0" fontId="0" fillId="15" borderId="34" xfId="0" applyFill="1" applyBorder="1" applyAlignment="1">
      <alignment horizontal="center" vertical="center"/>
    </xf>
    <xf numFmtId="0" fontId="1" fillId="15" borderId="15" xfId="0" applyFont="1" applyFill="1" applyBorder="1" applyAlignment="1">
      <alignment horizontal="center" vertical="center"/>
    </xf>
    <xf numFmtId="0" fontId="1" fillId="14" borderId="9" xfId="0" applyFont="1" applyFill="1" applyBorder="1" applyAlignment="1">
      <alignment horizontal="center" vertical="center"/>
    </xf>
    <xf numFmtId="0" fontId="1" fillId="14" borderId="2" xfId="0" applyFont="1" applyFill="1" applyBorder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1" fillId="14" borderId="31" xfId="0" applyFont="1" applyFill="1" applyBorder="1" applyAlignment="1">
      <alignment horizontal="center" vertical="center"/>
    </xf>
    <xf numFmtId="0" fontId="1" fillId="14" borderId="38" xfId="0" applyFont="1" applyFill="1" applyBorder="1" applyAlignment="1">
      <alignment horizontal="center" vertical="center"/>
    </xf>
    <xf numFmtId="0" fontId="1" fillId="14" borderId="33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center"/>
    </xf>
    <xf numFmtId="0" fontId="1" fillId="15" borderId="30" xfId="0" applyFont="1" applyFill="1" applyBorder="1" applyAlignment="1">
      <alignment horizontal="center" vertical="center"/>
    </xf>
    <xf numFmtId="0" fontId="1" fillId="15" borderId="31" xfId="0" applyFont="1" applyFill="1" applyBorder="1" applyAlignment="1">
      <alignment horizontal="center" vertical="center"/>
    </xf>
    <xf numFmtId="0" fontId="1" fillId="15" borderId="33" xfId="0" applyFont="1" applyFill="1" applyBorder="1" applyAlignment="1">
      <alignment horizontal="center" vertical="center"/>
    </xf>
    <xf numFmtId="0" fontId="1" fillId="15" borderId="35" xfId="0" applyFont="1" applyFill="1" applyBorder="1" applyAlignment="1">
      <alignment horizontal="center" vertical="center"/>
    </xf>
    <xf numFmtId="0" fontId="1" fillId="15" borderId="36" xfId="0" applyFont="1" applyFill="1" applyBorder="1" applyAlignment="1">
      <alignment horizontal="center" vertical="center"/>
    </xf>
    <xf numFmtId="2" fontId="0" fillId="15" borderId="58" xfId="0" applyNumberFormat="1" applyFill="1" applyBorder="1" applyAlignment="1">
      <alignment horizontal="center" vertical="center"/>
    </xf>
    <xf numFmtId="2" fontId="0" fillId="15" borderId="27" xfId="0" applyNumberFormat="1" applyFill="1" applyBorder="1" applyAlignment="1">
      <alignment horizontal="center" vertical="center"/>
    </xf>
    <xf numFmtId="0" fontId="0" fillId="13" borderId="26" xfId="0" applyFill="1" applyBorder="1" applyAlignment="1">
      <alignment horizontal="center" vertical="center"/>
    </xf>
    <xf numFmtId="0" fontId="0" fillId="13" borderId="58" xfId="0" applyFill="1" applyBorder="1" applyAlignment="1">
      <alignment horizontal="center" vertical="center"/>
    </xf>
    <xf numFmtId="0" fontId="0" fillId="13" borderId="59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2" fontId="0" fillId="6" borderId="29" xfId="0" applyNumberFormat="1" applyFill="1" applyBorder="1" applyAlignment="1">
      <alignment horizontal="center" vertical="center"/>
    </xf>
    <xf numFmtId="2" fontId="0" fillId="6" borderId="65" xfId="0" applyNumberFormat="1" applyFill="1" applyBorder="1" applyAlignment="1">
      <alignment horizontal="center" vertical="center"/>
    </xf>
    <xf numFmtId="2" fontId="0" fillId="6" borderId="61" xfId="0" applyNumberFormat="1" applyFill="1" applyBorder="1" applyAlignment="1">
      <alignment horizontal="center" vertical="center"/>
    </xf>
    <xf numFmtId="2" fontId="0" fillId="6" borderId="64" xfId="0" applyNumberFormat="1" applyFill="1" applyBorder="1" applyAlignment="1">
      <alignment horizontal="center" vertical="center"/>
    </xf>
    <xf numFmtId="0" fontId="0" fillId="6" borderId="66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1" fillId="5" borderId="38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57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0" fillId="13" borderId="68" xfId="0" applyFill="1" applyBorder="1" applyAlignment="1">
      <alignment horizontal="center" vertical="center"/>
    </xf>
    <xf numFmtId="0" fontId="0" fillId="13" borderId="66" xfId="0" applyFill="1" applyBorder="1" applyAlignment="1">
      <alignment horizontal="center" vertical="center"/>
    </xf>
    <xf numFmtId="0" fontId="0" fillId="13" borderId="67" xfId="0" applyFill="1" applyBorder="1" applyAlignment="1">
      <alignment horizontal="center" vertical="center"/>
    </xf>
    <xf numFmtId="0" fontId="3" fillId="12" borderId="9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0" fontId="3" fillId="12" borderId="31" xfId="0" applyFont="1" applyFill="1" applyBorder="1" applyAlignment="1">
      <alignment horizontal="center" vertical="center"/>
    </xf>
    <xf numFmtId="0" fontId="0" fillId="8" borderId="29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11" borderId="30" xfId="0" applyFill="1" applyBorder="1" applyAlignment="1">
      <alignment horizontal="center" vertical="center"/>
    </xf>
    <xf numFmtId="0" fontId="0" fillId="11" borderId="31" xfId="0" applyFill="1" applyBorder="1" applyAlignment="1">
      <alignment horizontal="center" vertical="center"/>
    </xf>
    <xf numFmtId="0" fontId="0" fillId="11" borderId="32" xfId="0" applyFill="1" applyBorder="1" applyAlignment="1">
      <alignment horizontal="center" vertical="center"/>
    </xf>
    <xf numFmtId="0" fontId="0" fillId="11" borderId="33" xfId="0" applyFill="1" applyBorder="1" applyAlignment="1">
      <alignment horizontal="center" vertical="center"/>
    </xf>
    <xf numFmtId="2" fontId="0" fillId="11" borderId="25" xfId="0" applyNumberFormat="1" applyFill="1" applyBorder="1" applyAlignment="1">
      <alignment horizontal="center" vertical="center"/>
    </xf>
    <xf numFmtId="0" fontId="1" fillId="10" borderId="30" xfId="0" applyFont="1" applyFill="1" applyBorder="1" applyAlignment="1">
      <alignment horizontal="center" vertical="center"/>
    </xf>
    <xf numFmtId="0" fontId="1" fillId="10" borderId="31" xfId="0" applyFont="1" applyFill="1" applyBorder="1" applyAlignment="1">
      <alignment horizontal="center" vertical="center"/>
    </xf>
    <xf numFmtId="0" fontId="1" fillId="10" borderId="32" xfId="0" applyFont="1" applyFill="1" applyBorder="1" applyAlignment="1">
      <alignment horizontal="center" vertical="center"/>
    </xf>
    <xf numFmtId="0" fontId="1" fillId="10" borderId="33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2" fontId="0" fillId="8" borderId="54" xfId="0" applyNumberFormat="1" applyFill="1" applyBorder="1" applyAlignment="1">
      <alignment horizontal="center" vertical="center"/>
    </xf>
    <xf numFmtId="2" fontId="0" fillId="8" borderId="49" xfId="0" applyNumberForma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30" xfId="0" applyFont="1" applyFill="1" applyBorder="1" applyAlignment="1">
      <alignment horizontal="center" vertical="center"/>
    </xf>
    <xf numFmtId="0" fontId="1" fillId="7" borderId="31" xfId="0" applyFont="1" applyFill="1" applyBorder="1" applyAlignment="1">
      <alignment horizontal="center" vertical="center"/>
    </xf>
    <xf numFmtId="0" fontId="1" fillId="7" borderId="32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57" xfId="0" applyFont="1" applyFill="1" applyBorder="1" applyAlignment="1">
      <alignment horizontal="center" vertical="center"/>
    </xf>
    <xf numFmtId="164" fontId="0" fillId="10" borderId="11" xfId="0" applyNumberFormat="1" applyFill="1" applyBorder="1" applyAlignment="1">
      <alignment horizontal="center" vertical="center"/>
    </xf>
    <xf numFmtId="164" fontId="0" fillId="10" borderId="43" xfId="0" applyNumberFormat="1" applyFill="1" applyBorder="1" applyAlignment="1">
      <alignment horizontal="center" vertical="center"/>
    </xf>
    <xf numFmtId="164" fontId="0" fillId="10" borderId="12" xfId="0" applyNumberFormat="1" applyFill="1" applyBorder="1" applyAlignment="1">
      <alignment horizontal="center" vertical="center"/>
    </xf>
    <xf numFmtId="164" fontId="0" fillId="10" borderId="41" xfId="0" applyNumberFormat="1" applyFill="1" applyBorder="1" applyAlignment="1">
      <alignment horizontal="center" vertical="center"/>
    </xf>
    <xf numFmtId="0" fontId="0" fillId="8" borderId="66" xfId="0" applyFill="1" applyBorder="1" applyAlignment="1">
      <alignment horizontal="center" vertical="center"/>
    </xf>
    <xf numFmtId="2" fontId="0" fillId="8" borderId="58" xfId="0" applyNumberFormat="1" applyFill="1" applyBorder="1" applyAlignment="1">
      <alignment horizontal="center" vertical="center"/>
    </xf>
    <xf numFmtId="2" fontId="0" fillId="8" borderId="59" xfId="0" applyNumberFormat="1" applyFill="1" applyBorder="1" applyAlignment="1">
      <alignment horizontal="center" vertical="center"/>
    </xf>
    <xf numFmtId="0" fontId="0" fillId="8" borderId="54" xfId="0" applyFill="1" applyBorder="1" applyAlignment="1">
      <alignment horizontal="center" vertical="center"/>
    </xf>
    <xf numFmtId="0" fontId="1" fillId="8" borderId="54" xfId="0" applyFont="1" applyFill="1" applyBorder="1" applyAlignment="1">
      <alignment horizontal="center" vertical="center"/>
    </xf>
    <xf numFmtId="0" fontId="1" fillId="8" borderId="68" xfId="0" applyFont="1" applyFill="1" applyBorder="1" applyAlignment="1">
      <alignment horizontal="center" vertical="center"/>
    </xf>
    <xf numFmtId="0" fontId="1" fillId="8" borderId="66" xfId="0" applyFont="1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164" fontId="0" fillId="10" borderId="13" xfId="0" applyNumberFormat="1" applyFill="1" applyBorder="1" applyAlignment="1">
      <alignment horizontal="center" vertical="center"/>
    </xf>
    <xf numFmtId="164" fontId="0" fillId="10" borderId="42" xfId="0" applyNumberFormat="1" applyFill="1" applyBorder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3" fillId="9" borderId="31" xfId="0" applyFont="1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164" fontId="0" fillId="10" borderId="49" xfId="0" applyNumberFormat="1" applyFill="1" applyBorder="1" applyAlignment="1">
      <alignment horizontal="center" vertical="center"/>
    </xf>
    <xf numFmtId="0" fontId="1" fillId="10" borderId="35" xfId="0" applyFont="1" applyFill="1" applyBorder="1" applyAlignment="1">
      <alignment horizontal="center" vertical="center"/>
    </xf>
    <xf numFmtId="0" fontId="1" fillId="10" borderId="36" xfId="0" applyFont="1" applyFill="1" applyBorder="1" applyAlignment="1">
      <alignment horizontal="center" vertical="center"/>
    </xf>
    <xf numFmtId="0" fontId="0" fillId="10" borderId="49" xfId="0" applyFill="1" applyBorder="1" applyAlignment="1">
      <alignment horizontal="center" vertical="center"/>
    </xf>
    <xf numFmtId="0" fontId="0" fillId="10" borderId="51" xfId="0" applyFill="1" applyBorder="1" applyAlignment="1">
      <alignment horizontal="center" vertical="center"/>
    </xf>
    <xf numFmtId="0" fontId="0" fillId="10" borderId="67" xfId="0" applyFill="1" applyBorder="1" applyAlignment="1">
      <alignment horizontal="center" vertical="center"/>
    </xf>
    <xf numFmtId="0" fontId="0" fillId="10" borderId="45" xfId="0" applyFill="1" applyBorder="1" applyAlignment="1">
      <alignment horizontal="center" vertical="center"/>
    </xf>
    <xf numFmtId="2" fontId="0" fillId="6" borderId="13" xfId="0" applyNumberFormat="1" applyFill="1" applyBorder="1" applyAlignment="1">
      <alignment horizontal="center" vertical="center"/>
    </xf>
    <xf numFmtId="2" fontId="0" fillId="6" borderId="42" xfId="0" applyNumberFormat="1" applyFill="1" applyBorder="1" applyAlignment="1">
      <alignment horizontal="center" vertical="center"/>
    </xf>
    <xf numFmtId="2" fontId="0" fillId="6" borderId="11" xfId="0" applyNumberFormat="1" applyFill="1" applyBorder="1" applyAlignment="1">
      <alignment horizontal="center" vertical="center"/>
    </xf>
    <xf numFmtId="2" fontId="0" fillId="6" borderId="43" xfId="0" applyNumberFormat="1" applyFill="1" applyBorder="1" applyAlignment="1">
      <alignment horizontal="center" vertical="center"/>
    </xf>
    <xf numFmtId="2" fontId="0" fillId="6" borderId="12" xfId="0" applyNumberFormat="1" applyFill="1" applyBorder="1" applyAlignment="1">
      <alignment horizontal="center" vertical="center"/>
    </xf>
    <xf numFmtId="2" fontId="0" fillId="6" borderId="41" xfId="0" applyNumberFormat="1" applyFill="1" applyBorder="1" applyAlignment="1">
      <alignment horizontal="center" vertical="center"/>
    </xf>
    <xf numFmtId="2" fontId="0" fillId="2" borderId="29" xfId="0" applyNumberFormat="1" applyFill="1" applyBorder="1" applyAlignment="1">
      <alignment horizontal="center" vertical="center"/>
    </xf>
    <xf numFmtId="2" fontId="0" fillId="2" borderId="65" xfId="0" applyNumberForma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11" fontId="3" fillId="2" borderId="6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3" fillId="31" borderId="1" xfId="0" applyFont="1" applyFill="1" applyBorder="1" applyAlignment="1">
      <alignment horizontal="center" vertical="center"/>
    </xf>
    <xf numFmtId="0" fontId="3" fillId="31" borderId="2" xfId="0" applyFont="1" applyFill="1" applyBorder="1" applyAlignment="1">
      <alignment horizontal="center" vertical="center"/>
    </xf>
    <xf numFmtId="0" fontId="3" fillId="31" borderId="30" xfId="0" applyFont="1" applyFill="1" applyBorder="1" applyAlignment="1">
      <alignment horizontal="center" vertical="center"/>
    </xf>
    <xf numFmtId="0" fontId="3" fillId="31" borderId="31" xfId="0" applyFont="1" applyFill="1" applyBorder="1" applyAlignment="1">
      <alignment horizontal="center" vertical="center"/>
    </xf>
    <xf numFmtId="0" fontId="3" fillId="31" borderId="32" xfId="0" applyFont="1" applyFill="1" applyBorder="1" applyAlignment="1">
      <alignment horizontal="center" vertical="center"/>
    </xf>
    <xf numFmtId="0" fontId="3" fillId="31" borderId="33" xfId="0" applyFont="1" applyFill="1" applyBorder="1" applyAlignment="1">
      <alignment horizontal="center" vertical="center"/>
    </xf>
    <xf numFmtId="0" fontId="2" fillId="31" borderId="11" xfId="0" applyFont="1" applyFill="1" applyBorder="1" applyAlignment="1">
      <alignment horizontal="center" vertical="center"/>
    </xf>
    <xf numFmtId="0" fontId="2" fillId="31" borderId="14" xfId="0" applyFont="1" applyFill="1" applyBorder="1" applyAlignment="1">
      <alignment horizontal="center" vertical="center"/>
    </xf>
    <xf numFmtId="2" fontId="2" fillId="31" borderId="11" xfId="0" applyNumberFormat="1" applyFont="1" applyFill="1" applyBorder="1" applyAlignment="1">
      <alignment horizontal="center" vertical="center"/>
    </xf>
    <xf numFmtId="2" fontId="2" fillId="31" borderId="43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/>
    </xf>
    <xf numFmtId="0" fontId="1" fillId="6" borderId="44" xfId="0" applyFont="1" applyFill="1" applyBorder="1" applyAlignment="1">
      <alignment horizontal="center" vertical="center"/>
    </xf>
    <xf numFmtId="0" fontId="1" fillId="6" borderId="45" xfId="0" applyFont="1" applyFill="1" applyBorder="1" applyAlignment="1">
      <alignment horizontal="center" vertical="center"/>
    </xf>
    <xf numFmtId="0" fontId="1" fillId="6" borderId="46" xfId="0" applyFont="1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1" fillId="6" borderId="47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2" fontId="0" fillId="6" borderId="21" xfId="0" applyNumberFormat="1" applyFill="1" applyBorder="1" applyAlignment="1">
      <alignment horizontal="center" vertical="center"/>
    </xf>
    <xf numFmtId="2" fontId="0" fillId="6" borderId="63" xfId="0" applyNumberFormat="1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/>
    </xf>
    <xf numFmtId="0" fontId="1" fillId="10" borderId="19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1" fillId="10" borderId="17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/>
    </xf>
    <xf numFmtId="0" fontId="1" fillId="10" borderId="68" xfId="0" applyFont="1" applyFill="1" applyBorder="1" applyAlignment="1">
      <alignment horizontal="center" vertical="center"/>
    </xf>
    <xf numFmtId="0" fontId="1" fillId="10" borderId="66" xfId="0" applyFont="1" applyFill="1" applyBorder="1" applyAlignment="1">
      <alignment horizontal="center" vertical="center"/>
    </xf>
    <xf numFmtId="164" fontId="0" fillId="10" borderId="17" xfId="0" applyNumberFormat="1" applyFill="1" applyBorder="1" applyAlignment="1">
      <alignment horizontal="center" vertical="center"/>
    </xf>
    <xf numFmtId="0" fontId="1" fillId="12" borderId="9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1" fillId="12" borderId="0" xfId="0" applyFont="1" applyFill="1" applyAlignment="1">
      <alignment horizontal="center" vertical="center"/>
    </xf>
    <xf numFmtId="0" fontId="1" fillId="12" borderId="31" xfId="0" applyFont="1" applyFill="1" applyBorder="1" applyAlignment="1">
      <alignment horizontal="center" vertical="center"/>
    </xf>
    <xf numFmtId="0" fontId="1" fillId="12" borderId="38" xfId="0" applyFont="1" applyFill="1" applyBorder="1" applyAlignment="1">
      <alignment horizontal="center" vertical="center"/>
    </xf>
    <xf numFmtId="0" fontId="1" fillId="12" borderId="33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1" fillId="11" borderId="22" xfId="0" applyFont="1" applyFill="1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1" fillId="10" borderId="7" xfId="0" applyFont="1" applyFill="1" applyBorder="1" applyAlignment="1">
      <alignment horizontal="center" vertical="center"/>
    </xf>
    <xf numFmtId="0" fontId="1" fillId="10" borderId="18" xfId="0" applyFont="1" applyFill="1" applyBorder="1" applyAlignment="1">
      <alignment horizontal="center" vertical="center"/>
    </xf>
    <xf numFmtId="0" fontId="7" fillId="10" borderId="17" xfId="0" applyFont="1" applyFill="1" applyBorder="1" applyAlignment="1">
      <alignment horizontal="center" vertical="center"/>
    </xf>
    <xf numFmtId="2" fontId="0" fillId="11" borderId="58" xfId="0" applyNumberFormat="1" applyFill="1" applyBorder="1" applyAlignment="1">
      <alignment horizontal="center" vertical="center"/>
    </xf>
    <xf numFmtId="2" fontId="0" fillId="11" borderId="27" xfId="0" applyNumberForma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22" borderId="9" xfId="0" applyFont="1" applyFill="1" applyBorder="1" applyAlignment="1">
      <alignment horizontal="center" vertical="center"/>
    </xf>
    <xf numFmtId="0" fontId="1" fillId="22" borderId="0" xfId="0" applyFont="1" applyFill="1" applyAlignment="1">
      <alignment horizontal="center" vertical="center"/>
    </xf>
    <xf numFmtId="0" fontId="1" fillId="22" borderId="38" xfId="0" applyFont="1" applyFill="1" applyBorder="1" applyAlignment="1">
      <alignment horizontal="center" vertical="center"/>
    </xf>
    <xf numFmtId="2" fontId="0" fillId="6" borderId="25" xfId="0" applyNumberForma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17" borderId="48" xfId="0" applyFont="1" applyFill="1" applyBorder="1" applyAlignment="1">
      <alignment horizontal="center" vertical="center"/>
    </xf>
    <xf numFmtId="0" fontId="1" fillId="17" borderId="40" xfId="0" applyFont="1" applyFill="1" applyBorder="1" applyAlignment="1">
      <alignment horizontal="center" vertical="center"/>
    </xf>
    <xf numFmtId="0" fontId="0" fillId="17" borderId="25" xfId="0" applyFill="1" applyBorder="1" applyAlignment="1">
      <alignment horizontal="center" vertical="center"/>
    </xf>
    <xf numFmtId="0" fontId="0" fillId="17" borderId="28" xfId="0" applyFill="1" applyBorder="1" applyAlignment="1">
      <alignment horizontal="center" vertical="center"/>
    </xf>
    <xf numFmtId="0" fontId="1" fillId="17" borderId="62" xfId="0" applyFont="1" applyFill="1" applyBorder="1" applyAlignment="1">
      <alignment horizontal="center" vertical="center"/>
    </xf>
    <xf numFmtId="0" fontId="1" fillId="17" borderId="55" xfId="0" applyFont="1" applyFill="1" applyBorder="1" applyAlignment="1">
      <alignment horizontal="center" vertical="center"/>
    </xf>
    <xf numFmtId="0" fontId="1" fillId="17" borderId="52" xfId="0" applyFont="1" applyFill="1" applyBorder="1" applyAlignment="1">
      <alignment horizontal="center" vertical="center"/>
    </xf>
    <xf numFmtId="0" fontId="1" fillId="17" borderId="53" xfId="0" applyFont="1" applyFill="1" applyBorder="1" applyAlignment="1">
      <alignment horizontal="center" vertical="center"/>
    </xf>
    <xf numFmtId="0" fontId="1" fillId="17" borderId="60" xfId="0" applyFont="1" applyFill="1" applyBorder="1" applyAlignment="1">
      <alignment horizontal="center" vertical="center"/>
    </xf>
    <xf numFmtId="0" fontId="1" fillId="17" borderId="34" xfId="0" applyFont="1" applyFill="1" applyBorder="1" applyAlignment="1">
      <alignment horizontal="center" vertical="center"/>
    </xf>
    <xf numFmtId="0" fontId="0" fillId="17" borderId="67" xfId="0" applyFill="1" applyBorder="1" applyAlignment="1">
      <alignment horizontal="center" vertical="center"/>
    </xf>
    <xf numFmtId="0" fontId="0" fillId="17" borderId="45" xfId="0" applyFill="1" applyBorder="1" applyAlignment="1">
      <alignment horizontal="center" vertical="center"/>
    </xf>
    <xf numFmtId="0" fontId="0" fillId="17" borderId="21" xfId="0" applyFill="1" applyBorder="1" applyAlignment="1">
      <alignment horizontal="center" vertical="center"/>
    </xf>
    <xf numFmtId="0" fontId="0" fillId="17" borderId="37" xfId="0" applyFill="1" applyBorder="1" applyAlignment="1">
      <alignment horizontal="center" vertical="center"/>
    </xf>
    <xf numFmtId="0" fontId="0" fillId="17" borderId="11" xfId="0" applyFill="1" applyBorder="1" applyAlignment="1">
      <alignment horizontal="center" vertical="center"/>
    </xf>
    <xf numFmtId="0" fontId="0" fillId="17" borderId="14" xfId="0" applyFill="1" applyBorder="1" applyAlignment="1">
      <alignment horizontal="center" vertical="center"/>
    </xf>
    <xf numFmtId="0" fontId="1" fillId="23" borderId="9" xfId="0" applyFont="1" applyFill="1" applyBorder="1" applyAlignment="1">
      <alignment horizontal="center" vertical="center"/>
    </xf>
    <xf numFmtId="0" fontId="1" fillId="23" borderId="2" xfId="0" applyFont="1" applyFill="1" applyBorder="1" applyAlignment="1">
      <alignment horizontal="center" vertical="center"/>
    </xf>
    <xf numFmtId="0" fontId="1" fillId="23" borderId="0" xfId="0" applyFont="1" applyFill="1" applyAlignment="1">
      <alignment horizontal="center" vertical="center"/>
    </xf>
    <xf numFmtId="0" fontId="1" fillId="23" borderId="31" xfId="0" applyFont="1" applyFill="1" applyBorder="1" applyAlignment="1">
      <alignment horizontal="center" vertical="center"/>
    </xf>
    <xf numFmtId="0" fontId="1" fillId="23" borderId="38" xfId="0" applyFont="1" applyFill="1" applyBorder="1" applyAlignment="1">
      <alignment horizontal="center" vertical="center"/>
    </xf>
    <xf numFmtId="0" fontId="1" fillId="23" borderId="33" xfId="0" applyFont="1" applyFill="1" applyBorder="1" applyAlignment="1">
      <alignment horizontal="center" vertical="center"/>
    </xf>
    <xf numFmtId="2" fontId="0" fillId="17" borderId="13" xfId="0" applyNumberFormat="1" applyFill="1" applyBorder="1" applyAlignment="1">
      <alignment horizontal="center" vertical="center"/>
    </xf>
    <xf numFmtId="2" fontId="0" fillId="17" borderId="42" xfId="0" applyNumberFormat="1" applyFill="1" applyBorder="1" applyAlignment="1">
      <alignment horizontal="center" vertical="center"/>
    </xf>
    <xf numFmtId="2" fontId="0" fillId="17" borderId="39" xfId="0" applyNumberFormat="1" applyFill="1" applyBorder="1" applyAlignment="1">
      <alignment horizontal="center" vertical="center"/>
    </xf>
    <xf numFmtId="2" fontId="0" fillId="17" borderId="43" xfId="0" applyNumberFormat="1" applyFill="1" applyBorder="1" applyAlignment="1">
      <alignment horizontal="center" vertical="center"/>
    </xf>
    <xf numFmtId="2" fontId="0" fillId="17" borderId="41" xfId="0" applyNumberFormat="1" applyFill="1" applyBorder="1" applyAlignment="1">
      <alignment horizontal="center" vertical="center"/>
    </xf>
    <xf numFmtId="2" fontId="0" fillId="17" borderId="25" xfId="0" applyNumberFormat="1" applyFill="1" applyBorder="1" applyAlignment="1">
      <alignment horizontal="center" vertical="center"/>
    </xf>
    <xf numFmtId="2" fontId="0" fillId="17" borderId="55" xfId="0" applyNumberFormat="1" applyFill="1" applyBorder="1" applyAlignment="1">
      <alignment horizontal="center" vertical="center"/>
    </xf>
    <xf numFmtId="2" fontId="0" fillId="17" borderId="21" xfId="0" applyNumberFormat="1" applyFill="1" applyBorder="1" applyAlignment="1">
      <alignment horizontal="center" vertical="center"/>
    </xf>
    <xf numFmtId="2" fontId="0" fillId="17" borderId="53" xfId="0" applyNumberFormat="1" applyFill="1" applyBorder="1" applyAlignment="1">
      <alignment horizontal="center" vertical="center"/>
    </xf>
    <xf numFmtId="0" fontId="1" fillId="24" borderId="9" xfId="0" applyFont="1" applyFill="1" applyBorder="1" applyAlignment="1">
      <alignment horizontal="center" vertical="center"/>
    </xf>
    <xf numFmtId="0" fontId="1" fillId="24" borderId="2" xfId="0" applyFont="1" applyFill="1" applyBorder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1" fillId="24" borderId="31" xfId="0" applyFont="1" applyFill="1" applyBorder="1" applyAlignment="1">
      <alignment horizontal="center" vertical="center"/>
    </xf>
    <xf numFmtId="0" fontId="0" fillId="21" borderId="25" xfId="0" applyFill="1" applyBorder="1" applyAlignment="1">
      <alignment horizontal="center" vertical="center"/>
    </xf>
    <xf numFmtId="0" fontId="1" fillId="21" borderId="60" xfId="0" applyFont="1" applyFill="1" applyBorder="1" applyAlignment="1">
      <alignment horizontal="center" vertical="center"/>
    </xf>
    <xf numFmtId="0" fontId="1" fillId="21" borderId="34" xfId="0" applyFont="1" applyFill="1" applyBorder="1" applyAlignment="1">
      <alignment horizontal="center" vertical="center"/>
    </xf>
    <xf numFmtId="0" fontId="1" fillId="21" borderId="47" xfId="0" applyFont="1" applyFill="1" applyBorder="1" applyAlignment="1">
      <alignment horizontal="center" vertical="center"/>
    </xf>
    <xf numFmtId="0" fontId="1" fillId="21" borderId="39" xfId="0" applyFont="1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15" xfId="0" applyFill="1" applyBorder="1" applyAlignment="1">
      <alignment horizontal="center" vertical="center"/>
    </xf>
    <xf numFmtId="0" fontId="0" fillId="21" borderId="59" xfId="0" applyFill="1" applyBorder="1" applyAlignment="1">
      <alignment horizontal="center" vertical="center"/>
    </xf>
    <xf numFmtId="0" fontId="0" fillId="21" borderId="4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0" fillId="21" borderId="37" xfId="0" applyFill="1" applyBorder="1" applyAlignment="1">
      <alignment horizontal="center" vertical="center"/>
    </xf>
    <xf numFmtId="0" fontId="1" fillId="21" borderId="52" xfId="0" applyFont="1" applyFill="1" applyBorder="1" applyAlignment="1">
      <alignment horizontal="center" vertical="center"/>
    </xf>
    <xf numFmtId="0" fontId="1" fillId="21" borderId="53" xfId="0" applyFont="1" applyFill="1" applyBorder="1" applyAlignment="1">
      <alignment horizontal="center" vertical="center"/>
    </xf>
    <xf numFmtId="0" fontId="1" fillId="21" borderId="48" xfId="0" applyFont="1" applyFill="1" applyBorder="1" applyAlignment="1">
      <alignment horizontal="center" vertical="center"/>
    </xf>
    <xf numFmtId="0" fontId="1" fillId="21" borderId="40" xfId="0" applyFont="1" applyFill="1" applyBorder="1" applyAlignment="1">
      <alignment horizontal="center" vertical="center"/>
    </xf>
    <xf numFmtId="0" fontId="0" fillId="21" borderId="11" xfId="0" applyFill="1" applyBorder="1" applyAlignment="1">
      <alignment horizontal="center" vertical="center"/>
    </xf>
    <xf numFmtId="0" fontId="1" fillId="21" borderId="12" xfId="0" applyFont="1" applyFill="1" applyBorder="1" applyAlignment="1">
      <alignment horizontal="center" vertical="center"/>
    </xf>
    <xf numFmtId="0" fontId="0" fillId="21" borderId="20" xfId="0" applyFill="1" applyBorder="1" applyAlignment="1">
      <alignment horizontal="center" vertical="center"/>
    </xf>
    <xf numFmtId="0" fontId="1" fillId="21" borderId="23" xfId="0" applyFont="1" applyFill="1" applyBorder="1" applyAlignment="1">
      <alignment horizontal="center" vertical="center"/>
    </xf>
    <xf numFmtId="0" fontId="1" fillId="21" borderId="21" xfId="0" applyFont="1" applyFill="1" applyBorder="1" applyAlignment="1">
      <alignment horizontal="center" vertical="center"/>
    </xf>
    <xf numFmtId="0" fontId="1" fillId="21" borderId="1" xfId="0" applyFont="1" applyFill="1" applyBorder="1" applyAlignment="1">
      <alignment horizontal="center" vertical="center" wrapText="1"/>
    </xf>
    <xf numFmtId="0" fontId="1" fillId="21" borderId="2" xfId="0" applyFont="1" applyFill="1" applyBorder="1" applyAlignment="1">
      <alignment horizontal="center" vertical="center" wrapText="1"/>
    </xf>
    <xf numFmtId="0" fontId="1" fillId="21" borderId="30" xfId="0" applyFont="1" applyFill="1" applyBorder="1" applyAlignment="1">
      <alignment horizontal="center" vertical="center" wrapText="1"/>
    </xf>
    <xf numFmtId="0" fontId="1" fillId="21" borderId="31" xfId="0" applyFont="1" applyFill="1" applyBorder="1" applyAlignment="1">
      <alignment horizontal="center" vertical="center" wrapText="1"/>
    </xf>
    <xf numFmtId="2" fontId="0" fillId="21" borderId="11" xfId="0" applyNumberFormat="1" applyFill="1" applyBorder="1" applyAlignment="1">
      <alignment horizontal="center" vertical="center"/>
    </xf>
    <xf numFmtId="2" fontId="0" fillId="21" borderId="34" xfId="0" applyNumberFormat="1" applyFill="1" applyBorder="1" applyAlignment="1">
      <alignment horizontal="center" vertical="center"/>
    </xf>
    <xf numFmtId="2" fontId="0" fillId="21" borderId="12" xfId="0" applyNumberFormat="1" applyFill="1" applyBorder="1" applyAlignment="1">
      <alignment horizontal="center" vertical="center"/>
    </xf>
    <xf numFmtId="2" fontId="0" fillId="21" borderId="39" xfId="0" applyNumberFormat="1" applyFill="1" applyBorder="1" applyAlignment="1">
      <alignment horizontal="center" vertical="center"/>
    </xf>
    <xf numFmtId="2" fontId="0" fillId="21" borderId="41" xfId="0" applyNumberFormat="1" applyFill="1" applyBorder="1" applyAlignment="1">
      <alignment horizontal="center" vertical="center"/>
    </xf>
    <xf numFmtId="2" fontId="0" fillId="21" borderId="21" xfId="0" applyNumberFormat="1" applyFill="1" applyBorder="1" applyAlignment="1">
      <alignment horizontal="center" vertical="center"/>
    </xf>
    <xf numFmtId="2" fontId="0" fillId="21" borderId="53" xfId="0" applyNumberFormat="1" applyFill="1" applyBorder="1" applyAlignment="1">
      <alignment horizontal="center" vertical="center"/>
    </xf>
    <xf numFmtId="2" fontId="0" fillId="21" borderId="43" xfId="0" applyNumberFormat="1" applyFill="1" applyBorder="1" applyAlignment="1">
      <alignment horizontal="center" vertical="center"/>
    </xf>
    <xf numFmtId="0" fontId="0" fillId="21" borderId="13" xfId="0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2" fontId="0" fillId="21" borderId="13" xfId="0" applyNumberFormat="1" applyFill="1" applyBorder="1" applyAlignment="1">
      <alignment horizontal="center" vertical="center"/>
    </xf>
    <xf numFmtId="2" fontId="0" fillId="21" borderId="42" xfId="0" applyNumberFormat="1" applyFill="1" applyBorder="1" applyAlignment="1">
      <alignment horizontal="center" vertical="center"/>
    </xf>
    <xf numFmtId="2" fontId="0" fillId="21" borderId="63" xfId="0" applyNumberFormat="1" applyFill="1" applyBorder="1" applyAlignment="1">
      <alignment horizontal="center" vertical="center"/>
    </xf>
    <xf numFmtId="0" fontId="1" fillId="6" borderId="60" xfId="0" applyFont="1" applyFill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/>
    </xf>
    <xf numFmtId="0" fontId="1" fillId="6" borderId="39" xfId="0" applyFont="1" applyFill="1" applyBorder="1" applyAlignment="1">
      <alignment horizontal="center" vertical="center"/>
    </xf>
    <xf numFmtId="0" fontId="1" fillId="6" borderId="48" xfId="0" applyFont="1" applyFill="1" applyBorder="1" applyAlignment="1">
      <alignment horizontal="center" vertical="center"/>
    </xf>
    <xf numFmtId="0" fontId="1" fillId="6" borderId="40" xfId="0" applyFont="1" applyFill="1" applyBorder="1" applyAlignment="1">
      <alignment horizontal="center" vertical="center"/>
    </xf>
    <xf numFmtId="2" fontId="0" fillId="6" borderId="34" xfId="0" applyNumberFormat="1" applyFill="1" applyBorder="1" applyAlignment="1">
      <alignment horizontal="center" vertical="center"/>
    </xf>
    <xf numFmtId="2" fontId="0" fillId="6" borderId="39" xfId="0" applyNumberFormat="1" applyFill="1" applyBorder="1" applyAlignment="1">
      <alignment horizontal="center" vertical="center"/>
    </xf>
    <xf numFmtId="2" fontId="0" fillId="6" borderId="40" xfId="0" applyNumberFormat="1" applyFill="1" applyBorder="1" applyAlignment="1">
      <alignment horizontal="center" vertical="center"/>
    </xf>
    <xf numFmtId="0" fontId="1" fillId="25" borderId="9" xfId="0" applyFont="1" applyFill="1" applyBorder="1" applyAlignment="1">
      <alignment horizontal="center" vertical="center"/>
    </xf>
    <xf numFmtId="0" fontId="1" fillId="25" borderId="2" xfId="0" applyFont="1" applyFill="1" applyBorder="1" applyAlignment="1">
      <alignment horizontal="center" vertical="center"/>
    </xf>
    <xf numFmtId="0" fontId="1" fillId="25" borderId="0" xfId="0" applyFont="1" applyFill="1" applyAlignment="1">
      <alignment horizontal="center" vertical="center"/>
    </xf>
    <xf numFmtId="0" fontId="1" fillId="25" borderId="31" xfId="0" applyFont="1" applyFill="1" applyBorder="1" applyAlignment="1">
      <alignment horizontal="center" vertical="center"/>
    </xf>
    <xf numFmtId="0" fontId="1" fillId="25" borderId="38" xfId="0" applyFont="1" applyFill="1" applyBorder="1" applyAlignment="1">
      <alignment horizontal="center" vertical="center"/>
    </xf>
    <xf numFmtId="0" fontId="1" fillId="25" borderId="33" xfId="0" applyFont="1" applyFill="1" applyBorder="1" applyAlignment="1">
      <alignment horizontal="center" vertical="center"/>
    </xf>
    <xf numFmtId="0" fontId="1" fillId="26" borderId="1" xfId="0" applyFont="1" applyFill="1" applyBorder="1" applyAlignment="1">
      <alignment horizontal="center" vertical="center"/>
    </xf>
    <xf numFmtId="0" fontId="1" fillId="26" borderId="2" xfId="0" applyFont="1" applyFill="1" applyBorder="1" applyAlignment="1">
      <alignment horizontal="center" vertical="center"/>
    </xf>
    <xf numFmtId="0" fontId="1" fillId="26" borderId="30" xfId="0" applyFont="1" applyFill="1" applyBorder="1" applyAlignment="1">
      <alignment horizontal="center" vertical="center"/>
    </xf>
    <xf numFmtId="0" fontId="1" fillId="26" borderId="31" xfId="0" applyFont="1" applyFill="1" applyBorder="1" applyAlignment="1">
      <alignment horizontal="center" vertical="center"/>
    </xf>
    <xf numFmtId="0" fontId="1" fillId="26" borderId="32" xfId="0" applyFont="1" applyFill="1" applyBorder="1" applyAlignment="1">
      <alignment horizontal="center" vertical="center"/>
    </xf>
    <xf numFmtId="0" fontId="1" fillId="26" borderId="33" xfId="0" applyFont="1" applyFill="1" applyBorder="1" applyAlignment="1">
      <alignment horizontal="center" vertical="center"/>
    </xf>
    <xf numFmtId="0" fontId="1" fillId="26" borderId="35" xfId="0" applyFont="1" applyFill="1" applyBorder="1" applyAlignment="1">
      <alignment horizontal="center" vertical="center"/>
    </xf>
    <xf numFmtId="0" fontId="1" fillId="26" borderId="36" xfId="0" applyFont="1" applyFill="1" applyBorder="1" applyAlignment="1">
      <alignment horizontal="center" vertical="center"/>
    </xf>
    <xf numFmtId="0" fontId="1" fillId="26" borderId="60" xfId="0" applyFont="1" applyFill="1" applyBorder="1" applyAlignment="1">
      <alignment horizontal="center" vertical="center"/>
    </xf>
    <xf numFmtId="0" fontId="1" fillId="26" borderId="34" xfId="0" applyFont="1" applyFill="1" applyBorder="1" applyAlignment="1">
      <alignment horizontal="center" vertical="center"/>
    </xf>
    <xf numFmtId="0" fontId="1" fillId="26" borderId="47" xfId="0" applyFont="1" applyFill="1" applyBorder="1" applyAlignment="1">
      <alignment horizontal="center" vertical="center"/>
    </xf>
    <xf numFmtId="0" fontId="1" fillId="26" borderId="39" xfId="0" applyFont="1" applyFill="1" applyBorder="1" applyAlignment="1">
      <alignment horizontal="center" vertical="center"/>
    </xf>
    <xf numFmtId="0" fontId="1" fillId="26" borderId="52" xfId="0" applyFont="1" applyFill="1" applyBorder="1" applyAlignment="1">
      <alignment horizontal="center" vertical="center"/>
    </xf>
    <xf numFmtId="0" fontId="1" fillId="26" borderId="53" xfId="0" applyFont="1" applyFill="1" applyBorder="1" applyAlignment="1">
      <alignment horizontal="center" vertical="center"/>
    </xf>
    <xf numFmtId="0" fontId="1" fillId="26" borderId="50" xfId="0" applyFont="1" applyFill="1" applyBorder="1" applyAlignment="1">
      <alignment horizontal="center" vertical="center"/>
    </xf>
    <xf numFmtId="0" fontId="1" fillId="26" borderId="8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1" fillId="26" borderId="7" xfId="0" applyFont="1" applyFill="1" applyBorder="1" applyAlignment="1">
      <alignment horizontal="center" vertical="center"/>
    </xf>
    <xf numFmtId="0" fontId="1" fillId="26" borderId="18" xfId="0" applyFont="1" applyFill="1" applyBorder="1" applyAlignment="1">
      <alignment horizontal="center" vertical="center"/>
    </xf>
    <xf numFmtId="0" fontId="1" fillId="26" borderId="48" xfId="0" applyFont="1" applyFill="1" applyBorder="1" applyAlignment="1">
      <alignment horizontal="center" vertical="center"/>
    </xf>
    <xf numFmtId="0" fontId="1" fillId="26" borderId="4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4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5" xfId="0" applyFill="1" applyBorder="1" applyAlignment="1">
      <alignment horizontal="center" vertical="center"/>
    </xf>
    <xf numFmtId="0" fontId="0" fillId="26" borderId="21" xfId="0" applyFill="1" applyBorder="1" applyAlignment="1">
      <alignment horizontal="center" vertical="center"/>
    </xf>
    <xf numFmtId="0" fontId="0" fillId="26" borderId="37" xfId="0" applyFill="1" applyBorder="1" applyAlignment="1">
      <alignment horizontal="center" vertical="center"/>
    </xf>
    <xf numFmtId="0" fontId="0" fillId="26" borderId="49" xfId="0" applyFill="1" applyBorder="1" applyAlignment="1">
      <alignment horizontal="center" vertical="center"/>
    </xf>
    <xf numFmtId="0" fontId="0" fillId="26" borderId="51" xfId="0" applyFill="1" applyBorder="1" applyAlignment="1">
      <alignment horizontal="center" vertical="center"/>
    </xf>
    <xf numFmtId="0" fontId="0" fillId="26" borderId="17" xfId="0" applyFill="1" applyBorder="1" applyAlignment="1">
      <alignment horizontal="center" vertical="center"/>
    </xf>
    <xf numFmtId="0" fontId="0" fillId="26" borderId="18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6" xfId="0" applyFill="1" applyBorder="1" applyAlignment="1">
      <alignment horizontal="center" vertical="center"/>
    </xf>
    <xf numFmtId="0" fontId="0" fillId="26" borderId="59" xfId="0" applyFill="1" applyBorder="1" applyAlignment="1">
      <alignment horizontal="center" vertical="center"/>
    </xf>
    <xf numFmtId="0" fontId="0" fillId="26" borderId="44" xfId="0" applyFill="1" applyBorder="1" applyAlignment="1">
      <alignment horizontal="center" vertical="center"/>
    </xf>
    <xf numFmtId="0" fontId="0" fillId="26" borderId="19" xfId="0" applyFill="1" applyBorder="1" applyAlignment="1">
      <alignment horizontal="center" vertical="center"/>
    </xf>
    <xf numFmtId="0" fontId="0" fillId="26" borderId="25" xfId="0" applyFill="1" applyBorder="1" applyAlignment="1">
      <alignment horizontal="center" vertical="center"/>
    </xf>
    <xf numFmtId="0" fontId="0" fillId="26" borderId="28" xfId="0" applyFill="1" applyBorder="1" applyAlignment="1">
      <alignment horizontal="center" vertical="center"/>
    </xf>
    <xf numFmtId="2" fontId="0" fillId="26" borderId="11" xfId="0" applyNumberFormat="1" applyFill="1" applyBorder="1" applyAlignment="1">
      <alignment horizontal="center" vertical="center"/>
    </xf>
    <xf numFmtId="2" fontId="0" fillId="26" borderId="34" xfId="0" applyNumberFormat="1" applyFill="1" applyBorder="1" applyAlignment="1">
      <alignment horizontal="center" vertical="center"/>
    </xf>
    <xf numFmtId="2" fontId="0" fillId="26" borderId="12" xfId="0" applyNumberFormat="1" applyFill="1" applyBorder="1" applyAlignment="1">
      <alignment horizontal="center" vertical="center"/>
    </xf>
    <xf numFmtId="2" fontId="0" fillId="26" borderId="39" xfId="0" applyNumberFormat="1" applyFill="1" applyBorder="1" applyAlignment="1">
      <alignment horizontal="center" vertical="center"/>
    </xf>
    <xf numFmtId="2" fontId="0" fillId="26" borderId="21" xfId="0" applyNumberFormat="1" applyFill="1" applyBorder="1" applyAlignment="1">
      <alignment horizontal="center" vertical="center"/>
    </xf>
    <xf numFmtId="2" fontId="0" fillId="26" borderId="53" xfId="0" applyNumberFormat="1" applyFill="1" applyBorder="1" applyAlignment="1">
      <alignment horizontal="center" vertical="center"/>
    </xf>
    <xf numFmtId="2" fontId="0" fillId="26" borderId="49" xfId="0" applyNumberFormat="1" applyFill="1" applyBorder="1" applyAlignment="1">
      <alignment horizontal="center" vertical="center"/>
    </xf>
    <xf numFmtId="2" fontId="0" fillId="26" borderId="36" xfId="0" applyNumberFormat="1" applyFill="1" applyBorder="1" applyAlignment="1">
      <alignment horizontal="center" vertical="center"/>
    </xf>
    <xf numFmtId="2" fontId="0" fillId="26" borderId="43" xfId="0" applyNumberFormat="1" applyFill="1" applyBorder="1" applyAlignment="1">
      <alignment horizontal="center" vertical="center"/>
    </xf>
    <xf numFmtId="2" fontId="0" fillId="26" borderId="13" xfId="0" applyNumberFormat="1" applyFill="1" applyBorder="1" applyAlignment="1">
      <alignment horizontal="center" vertical="center"/>
    </xf>
    <xf numFmtId="2" fontId="0" fillId="26" borderId="42" xfId="0" applyNumberFormat="1" applyFill="1" applyBorder="1" applyAlignment="1">
      <alignment horizontal="center" vertical="center"/>
    </xf>
    <xf numFmtId="2" fontId="0" fillId="26" borderId="41" xfId="0" applyNumberFormat="1" applyFill="1" applyBorder="1" applyAlignment="1">
      <alignment horizontal="center" vertical="center"/>
    </xf>
    <xf numFmtId="0" fontId="0" fillId="28" borderId="19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5" xfId="0" applyFill="1" applyBorder="1" applyAlignment="1">
      <alignment horizontal="center" vertical="center"/>
    </xf>
    <xf numFmtId="0" fontId="0" fillId="28" borderId="18" xfId="0" applyFill="1" applyBorder="1" applyAlignment="1">
      <alignment horizontal="center" vertical="center"/>
    </xf>
    <xf numFmtId="2" fontId="0" fillId="28" borderId="18" xfId="0" applyNumberFormat="1" applyFill="1" applyBorder="1" applyAlignment="1">
      <alignment horizontal="center" vertical="center"/>
    </xf>
    <xf numFmtId="2" fontId="0" fillId="28" borderId="5" xfId="0" applyNumberFormat="1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4" xfId="0" applyFill="1" applyBorder="1" applyAlignment="1">
      <alignment horizontal="center" vertical="center"/>
    </xf>
    <xf numFmtId="2" fontId="0" fillId="28" borderId="11" xfId="0" applyNumberFormat="1" applyFill="1" applyBorder="1" applyAlignment="1">
      <alignment horizontal="center" vertical="center"/>
    </xf>
    <xf numFmtId="2" fontId="0" fillId="28" borderId="34" xfId="0" applyNumberFormat="1" applyFill="1" applyBorder="1" applyAlignment="1">
      <alignment horizontal="center" vertical="center"/>
    </xf>
    <xf numFmtId="0" fontId="1" fillId="28" borderId="60" xfId="0" applyFont="1" applyFill="1" applyBorder="1" applyAlignment="1">
      <alignment horizontal="center" vertical="center"/>
    </xf>
    <xf numFmtId="0" fontId="1" fillId="28" borderId="34" xfId="0" applyFont="1" applyFill="1" applyBorder="1" applyAlignment="1">
      <alignment horizontal="center" vertical="center"/>
    </xf>
    <xf numFmtId="0" fontId="1" fillId="28" borderId="47" xfId="0" applyFont="1" applyFill="1" applyBorder="1" applyAlignment="1">
      <alignment horizontal="center" vertical="center"/>
    </xf>
    <xf numFmtId="0" fontId="1" fillId="28" borderId="39" xfId="0" applyFont="1" applyFill="1" applyBorder="1" applyAlignment="1">
      <alignment horizontal="center" vertical="center"/>
    </xf>
    <xf numFmtId="0" fontId="1" fillId="28" borderId="48" xfId="0" applyFont="1" applyFill="1" applyBorder="1" applyAlignment="1">
      <alignment horizontal="center" vertical="center"/>
    </xf>
    <xf numFmtId="0" fontId="1" fillId="28" borderId="40" xfId="0" applyFont="1" applyFill="1" applyBorder="1" applyAlignment="1">
      <alignment horizontal="center" vertical="center"/>
    </xf>
    <xf numFmtId="0" fontId="0" fillId="28" borderId="59" xfId="0" applyFill="1" applyBorder="1" applyAlignment="1">
      <alignment horizontal="center" vertical="center"/>
    </xf>
    <xf numFmtId="0" fontId="0" fillId="28" borderId="44" xfId="0" applyFill="1" applyBorder="1" applyAlignment="1">
      <alignment horizontal="center" vertical="center"/>
    </xf>
    <xf numFmtId="0" fontId="1" fillId="28" borderId="1" xfId="0" applyFont="1" applyFill="1" applyBorder="1" applyAlignment="1">
      <alignment horizontal="center" vertical="center"/>
    </xf>
    <xf numFmtId="0" fontId="1" fillId="28" borderId="44" xfId="0" applyFont="1" applyFill="1" applyBorder="1" applyAlignment="1">
      <alignment horizontal="center" vertical="center"/>
    </xf>
    <xf numFmtId="0" fontId="0" fillId="28" borderId="17" xfId="0" applyFill="1" applyBorder="1" applyAlignment="1">
      <alignment horizontal="center" vertical="center"/>
    </xf>
    <xf numFmtId="0" fontId="1" fillId="28" borderId="8" xfId="0" applyFont="1" applyFill="1" applyBorder="1" applyAlignment="1">
      <alignment horizontal="center" vertical="center"/>
    </xf>
    <xf numFmtId="0" fontId="1" fillId="28" borderId="17" xfId="0" applyFont="1" applyFill="1" applyBorder="1" applyAlignment="1">
      <alignment horizontal="center" vertical="center"/>
    </xf>
    <xf numFmtId="0" fontId="1" fillId="28" borderId="6" xfId="0" applyFont="1" applyFill="1" applyBorder="1" applyAlignment="1">
      <alignment horizontal="center" vertical="center"/>
    </xf>
    <xf numFmtId="0" fontId="1" fillId="28" borderId="19" xfId="0" applyFont="1" applyFill="1" applyBorder="1" applyAlignment="1">
      <alignment horizontal="center" vertical="center"/>
    </xf>
    <xf numFmtId="0" fontId="1" fillId="28" borderId="7" xfId="0" applyFont="1" applyFill="1" applyBorder="1" applyAlignment="1">
      <alignment horizontal="center" vertical="center"/>
    </xf>
    <xf numFmtId="0" fontId="1" fillId="28" borderId="18" xfId="0" applyFont="1" applyFill="1" applyBorder="1" applyAlignment="1">
      <alignment horizontal="center" vertical="center"/>
    </xf>
    <xf numFmtId="0" fontId="1" fillId="28" borderId="16" xfId="0" applyFont="1" applyFill="1" applyBorder="1" applyAlignment="1">
      <alignment horizontal="center" vertical="center"/>
    </xf>
    <xf numFmtId="0" fontId="1" fillId="27" borderId="9" xfId="0" applyFont="1" applyFill="1" applyBorder="1" applyAlignment="1">
      <alignment horizontal="center" vertical="center"/>
    </xf>
    <xf numFmtId="0" fontId="1" fillId="27" borderId="2" xfId="0" applyFont="1" applyFill="1" applyBorder="1" applyAlignment="1">
      <alignment horizontal="center" vertical="center"/>
    </xf>
    <xf numFmtId="0" fontId="1" fillId="27" borderId="0" xfId="0" applyFont="1" applyFill="1" applyAlignment="1">
      <alignment horizontal="center" vertical="center"/>
    </xf>
    <xf numFmtId="0" fontId="1" fillId="27" borderId="31" xfId="0" applyFont="1" applyFill="1" applyBorder="1" applyAlignment="1">
      <alignment horizontal="center" vertical="center"/>
    </xf>
    <xf numFmtId="0" fontId="1" fillId="27" borderId="38" xfId="0" applyFont="1" applyFill="1" applyBorder="1" applyAlignment="1">
      <alignment horizontal="center" vertical="center"/>
    </xf>
    <xf numFmtId="0" fontId="1" fillId="27" borderId="33" xfId="0" applyFont="1" applyFill="1" applyBorder="1" applyAlignment="1">
      <alignment horizontal="center" vertical="center"/>
    </xf>
    <xf numFmtId="0" fontId="1" fillId="28" borderId="2" xfId="0" applyFont="1" applyFill="1" applyBorder="1" applyAlignment="1">
      <alignment horizontal="center" vertical="center"/>
    </xf>
    <xf numFmtId="0" fontId="1" fillId="28" borderId="30" xfId="0" applyFont="1" applyFill="1" applyBorder="1" applyAlignment="1">
      <alignment horizontal="center" vertical="center"/>
    </xf>
    <xf numFmtId="0" fontId="1" fillId="28" borderId="31" xfId="0" applyFont="1" applyFill="1" applyBorder="1" applyAlignment="1">
      <alignment horizontal="center" vertical="center"/>
    </xf>
    <xf numFmtId="0" fontId="1" fillId="28" borderId="32" xfId="0" applyFont="1" applyFill="1" applyBorder="1" applyAlignment="1">
      <alignment horizontal="center" vertical="center"/>
    </xf>
    <xf numFmtId="0" fontId="1" fillId="28" borderId="33" xfId="0" applyFont="1" applyFill="1" applyBorder="1" applyAlignment="1">
      <alignment horizontal="center" vertical="center"/>
    </xf>
    <xf numFmtId="0" fontId="1" fillId="28" borderId="35" xfId="0" applyFont="1" applyFill="1" applyBorder="1" applyAlignment="1">
      <alignment horizontal="center" vertical="center"/>
    </xf>
    <xf numFmtId="0" fontId="1" fillId="28" borderId="36" xfId="0" applyFont="1" applyFill="1" applyBorder="1" applyAlignment="1">
      <alignment horizontal="center" vertical="center"/>
    </xf>
    <xf numFmtId="0" fontId="0" fillId="28" borderId="25" xfId="0" applyFill="1" applyBorder="1" applyAlignment="1">
      <alignment horizontal="center" vertical="center"/>
    </xf>
    <xf numFmtId="0" fontId="0" fillId="28" borderId="28" xfId="0" applyFill="1" applyBorder="1" applyAlignment="1">
      <alignment horizontal="center" vertical="center"/>
    </xf>
    <xf numFmtId="0" fontId="1" fillId="28" borderId="62" xfId="0" applyFont="1" applyFill="1" applyBorder="1" applyAlignment="1">
      <alignment horizontal="center" vertical="center"/>
    </xf>
    <xf numFmtId="0" fontId="1" fillId="28" borderId="28" xfId="0" applyFont="1" applyFill="1" applyBorder="1" applyAlignment="1">
      <alignment horizontal="center" vertical="center"/>
    </xf>
    <xf numFmtId="0" fontId="1" fillId="28" borderId="14" xfId="0" applyFont="1" applyFill="1" applyBorder="1" applyAlignment="1">
      <alignment horizontal="center" vertical="center"/>
    </xf>
    <xf numFmtId="0" fontId="1" fillId="28" borderId="15" xfId="0" applyFont="1" applyFill="1" applyBorder="1" applyAlignment="1">
      <alignment horizontal="center" vertical="center"/>
    </xf>
    <xf numFmtId="0" fontId="0" fillId="28" borderId="55" xfId="0" applyFill="1" applyBorder="1" applyAlignment="1">
      <alignment horizontal="center" vertical="center"/>
    </xf>
    <xf numFmtId="0" fontId="0" fillId="28" borderId="34" xfId="0" applyFill="1" applyBorder="1" applyAlignment="1">
      <alignment horizontal="center" vertical="center"/>
    </xf>
    <xf numFmtId="0" fontId="0" fillId="28" borderId="39" xfId="0" applyFill="1" applyBorder="1" applyAlignment="1">
      <alignment horizontal="center" vertical="center"/>
    </xf>
    <xf numFmtId="0" fontId="0" fillId="28" borderId="40" xfId="0" applyFill="1" applyBorder="1" applyAlignment="1">
      <alignment horizontal="center" vertical="center"/>
    </xf>
    <xf numFmtId="0" fontId="0" fillId="28" borderId="39" xfId="0" applyFill="1" applyBorder="1" applyAlignment="1">
      <alignment horizontal="center" vertical="center" wrapText="1"/>
    </xf>
    <xf numFmtId="2" fontId="0" fillId="28" borderId="43" xfId="0" applyNumberFormat="1" applyFill="1" applyBorder="1" applyAlignment="1">
      <alignment horizontal="center" vertical="center"/>
    </xf>
    <xf numFmtId="2" fontId="0" fillId="28" borderId="13" xfId="0" applyNumberFormat="1" applyFill="1" applyBorder="1" applyAlignment="1">
      <alignment horizontal="center" vertical="center"/>
    </xf>
    <xf numFmtId="2" fontId="0" fillId="28" borderId="42" xfId="0" applyNumberFormat="1" applyFill="1" applyBorder="1" applyAlignment="1">
      <alignment horizontal="center" vertical="center"/>
    </xf>
    <xf numFmtId="2" fontId="0" fillId="28" borderId="12" xfId="0" applyNumberFormat="1" applyFill="1" applyBorder="1" applyAlignment="1">
      <alignment horizontal="center" vertical="center"/>
    </xf>
    <xf numFmtId="2" fontId="0" fillId="28" borderId="39" xfId="0" applyNumberFormat="1" applyFill="1" applyBorder="1" applyAlignment="1">
      <alignment horizontal="center" vertical="center"/>
    </xf>
    <xf numFmtId="2" fontId="0" fillId="28" borderId="40" xfId="0" applyNumberFormat="1" applyFill="1" applyBorder="1" applyAlignment="1">
      <alignment horizontal="center" vertical="center"/>
    </xf>
    <xf numFmtId="2" fontId="0" fillId="28" borderId="21" xfId="0" applyNumberFormat="1" applyFill="1" applyBorder="1" applyAlignment="1">
      <alignment horizontal="center" vertical="center"/>
    </xf>
    <xf numFmtId="2" fontId="0" fillId="28" borderId="53" xfId="0" applyNumberFormat="1" applyFill="1" applyBorder="1" applyAlignment="1">
      <alignment horizontal="center" vertical="center"/>
    </xf>
    <xf numFmtId="2" fontId="0" fillId="28" borderId="17" xfId="0" applyNumberFormat="1" applyFill="1" applyBorder="1" applyAlignment="1">
      <alignment horizontal="center" vertical="center"/>
    </xf>
    <xf numFmtId="2" fontId="0" fillId="28" borderId="3" xfId="0" applyNumberFormat="1" applyFill="1" applyBorder="1" applyAlignment="1">
      <alignment horizontal="center" vertical="center"/>
    </xf>
    <xf numFmtId="2" fontId="0" fillId="28" borderId="19" xfId="0" applyNumberFormat="1" applyFill="1" applyBorder="1" applyAlignment="1">
      <alignment horizontal="center" vertical="center"/>
    </xf>
    <xf numFmtId="2" fontId="0" fillId="28" borderId="4" xfId="0" applyNumberFormat="1" applyFill="1" applyBorder="1" applyAlignment="1">
      <alignment horizontal="center" vertical="center"/>
    </xf>
    <xf numFmtId="2" fontId="0" fillId="28" borderId="25" xfId="0" applyNumberFormat="1" applyFill="1" applyBorder="1" applyAlignment="1">
      <alignment horizontal="center" vertical="center"/>
    </xf>
    <xf numFmtId="2" fontId="0" fillId="28" borderId="55" xfId="0" applyNumberFormat="1" applyFill="1" applyBorder="1" applyAlignment="1">
      <alignment horizontal="center" vertical="center"/>
    </xf>
    <xf numFmtId="2" fontId="0" fillId="28" borderId="41" xfId="0" applyNumberFormat="1" applyFill="1" applyBorder="1" applyAlignment="1">
      <alignment horizontal="center" vertical="center"/>
    </xf>
    <xf numFmtId="0" fontId="0" fillId="28" borderId="9" xfId="0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12" borderId="30" xfId="0" applyFont="1" applyFill="1" applyBorder="1" applyAlignment="1">
      <alignment horizontal="center" vertical="center"/>
    </xf>
    <xf numFmtId="0" fontId="1" fillId="12" borderId="32" xfId="0" applyFont="1" applyFill="1" applyBorder="1" applyAlignment="1">
      <alignment horizontal="center" vertical="center"/>
    </xf>
    <xf numFmtId="2" fontId="0" fillId="11" borderId="12" xfId="0" applyNumberFormat="1" applyFill="1" applyBorder="1" applyAlignment="1">
      <alignment horizontal="center" vertical="center"/>
    </xf>
    <xf numFmtId="2" fontId="0" fillId="11" borderId="41" xfId="0" applyNumberFormat="1" applyFill="1" applyBorder="1" applyAlignment="1">
      <alignment horizontal="center" vertical="center"/>
    </xf>
    <xf numFmtId="0" fontId="0" fillId="11" borderId="25" xfId="0" applyFill="1" applyBorder="1" applyAlignment="1">
      <alignment horizontal="center" vertical="center"/>
    </xf>
    <xf numFmtId="0" fontId="0" fillId="11" borderId="28" xfId="0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11" borderId="39" xfId="0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 vertical="center"/>
    </xf>
    <xf numFmtId="0" fontId="0" fillId="11" borderId="34" xfId="0" applyFill="1" applyBorder="1" applyAlignment="1">
      <alignment horizontal="center" vertical="center"/>
    </xf>
    <xf numFmtId="11" fontId="1" fillId="28" borderId="47" xfId="0" applyNumberFormat="1" applyFont="1" applyFill="1" applyBorder="1" applyAlignment="1">
      <alignment horizontal="center" vertical="center"/>
    </xf>
    <xf numFmtId="0" fontId="1" fillId="11" borderId="62" xfId="0" applyFont="1" applyFill="1" applyBorder="1" applyAlignment="1">
      <alignment horizontal="center" vertical="center"/>
    </xf>
    <xf numFmtId="0" fontId="1" fillId="11" borderId="28" xfId="0" applyFont="1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11" borderId="45" xfId="0" applyFill="1" applyBorder="1" applyAlignment="1">
      <alignment horizontal="center" vertical="center"/>
    </xf>
    <xf numFmtId="0" fontId="1" fillId="11" borderId="60" xfId="0" applyFont="1" applyFill="1" applyBorder="1" applyAlignment="1">
      <alignment horizontal="center" vertical="center"/>
    </xf>
    <xf numFmtId="0" fontId="1" fillId="11" borderId="14" xfId="0" applyFont="1" applyFill="1" applyBorder="1" applyAlignment="1">
      <alignment horizontal="center" vertical="center"/>
    </xf>
    <xf numFmtId="2" fontId="0" fillId="11" borderId="55" xfId="0" applyNumberFormat="1" applyFill="1" applyBorder="1" applyAlignment="1">
      <alignment horizontal="center" vertical="center"/>
    </xf>
    <xf numFmtId="2" fontId="0" fillId="11" borderId="39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28" xfId="0" applyFill="1" applyBorder="1" applyAlignment="1">
      <alignment horizontal="center" vertical="center"/>
    </xf>
    <xf numFmtId="0" fontId="1" fillId="29" borderId="9" xfId="0" applyFont="1" applyFill="1" applyBorder="1" applyAlignment="1">
      <alignment horizontal="center" vertical="center"/>
    </xf>
    <xf numFmtId="0" fontId="1" fillId="29" borderId="2" xfId="0" applyFont="1" applyFill="1" applyBorder="1" applyAlignment="1">
      <alignment horizontal="center" vertical="center"/>
    </xf>
    <xf numFmtId="0" fontId="1" fillId="29" borderId="0" xfId="0" applyFont="1" applyFill="1" applyAlignment="1">
      <alignment horizontal="center" vertical="center"/>
    </xf>
    <xf numFmtId="0" fontId="1" fillId="29" borderId="31" xfId="0" applyFont="1" applyFill="1" applyBorder="1" applyAlignment="1">
      <alignment horizontal="center" vertical="center"/>
    </xf>
    <xf numFmtId="0" fontId="1" fillId="29" borderId="1" xfId="0" applyFont="1" applyFill="1" applyBorder="1" applyAlignment="1">
      <alignment horizontal="center" vertical="center"/>
    </xf>
    <xf numFmtId="0" fontId="1" fillId="29" borderId="32" xfId="0" applyFont="1" applyFill="1" applyBorder="1" applyAlignment="1">
      <alignment horizontal="center" vertical="center"/>
    </xf>
    <xf numFmtId="0" fontId="1" fillId="29" borderId="33" xfId="0" applyFont="1" applyFill="1" applyBorder="1" applyAlignment="1">
      <alignment horizontal="center" vertical="center"/>
    </xf>
    <xf numFmtId="0" fontId="1" fillId="8" borderId="62" xfId="0" applyFont="1" applyFill="1" applyBorder="1" applyAlignment="1">
      <alignment horizontal="center" vertical="center"/>
    </xf>
    <xf numFmtId="0" fontId="1" fillId="8" borderId="55" xfId="0" applyFont="1" applyFill="1" applyBorder="1" applyAlignment="1">
      <alignment horizontal="center" vertical="center"/>
    </xf>
    <xf numFmtId="0" fontId="1" fillId="8" borderId="52" xfId="0" applyFont="1" applyFill="1" applyBorder="1" applyAlignment="1">
      <alignment horizontal="center" vertical="center"/>
    </xf>
    <xf numFmtId="0" fontId="1" fillId="8" borderId="53" xfId="0" applyFont="1" applyFill="1" applyBorder="1" applyAlignment="1">
      <alignment horizontal="center" vertical="center"/>
    </xf>
    <xf numFmtId="0" fontId="1" fillId="8" borderId="60" xfId="0" applyFont="1" applyFill="1" applyBorder="1" applyAlignment="1">
      <alignment horizontal="center" vertical="center"/>
    </xf>
    <xf numFmtId="0" fontId="1" fillId="8" borderId="34" xfId="0" applyFont="1" applyFill="1" applyBorder="1" applyAlignment="1">
      <alignment horizontal="center" vertical="center"/>
    </xf>
    <xf numFmtId="0" fontId="1" fillId="8" borderId="47" xfId="0" applyFont="1" applyFill="1" applyBorder="1" applyAlignment="1">
      <alignment horizontal="center" vertical="center"/>
    </xf>
    <xf numFmtId="0" fontId="1" fillId="8" borderId="39" xfId="0" applyFont="1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2" fontId="0" fillId="8" borderId="29" xfId="0" applyNumberFormat="1" applyFill="1" applyBorder="1" applyAlignment="1">
      <alignment horizontal="center" vertical="center"/>
    </xf>
    <xf numFmtId="2" fontId="0" fillId="8" borderId="65" xfId="0" applyNumberFormat="1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8" borderId="37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2" fontId="2" fillId="31" borderId="12" xfId="0" applyNumberFormat="1" applyFont="1" applyFill="1" applyBorder="1" applyAlignment="1">
      <alignment horizontal="center" vertical="center"/>
    </xf>
    <xf numFmtId="2" fontId="2" fillId="31" borderId="41" xfId="0" applyNumberFormat="1" applyFont="1" applyFill="1" applyBorder="1" applyAlignment="1">
      <alignment horizontal="center" vertical="center"/>
    </xf>
    <xf numFmtId="0" fontId="2" fillId="31" borderId="12" xfId="0" applyFont="1" applyFill="1" applyBorder="1" applyAlignment="1">
      <alignment horizontal="center" vertical="center"/>
    </xf>
    <xf numFmtId="0" fontId="2" fillId="31" borderId="15" xfId="0" applyFont="1" applyFill="1" applyBorder="1" applyAlignment="1">
      <alignment horizontal="center" vertical="center"/>
    </xf>
    <xf numFmtId="0" fontId="3" fillId="31" borderId="47" xfId="0" applyFont="1" applyFill="1" applyBorder="1" applyAlignment="1">
      <alignment horizontal="center" vertical="center"/>
    </xf>
    <xf numFmtId="0" fontId="3" fillId="31" borderId="39" xfId="0" applyFont="1" applyFill="1" applyBorder="1" applyAlignment="1">
      <alignment horizontal="center" vertical="center"/>
    </xf>
    <xf numFmtId="0" fontId="2" fillId="31" borderId="13" xfId="0" applyFont="1" applyFill="1" applyBorder="1" applyAlignment="1">
      <alignment horizontal="center" vertical="center"/>
    </xf>
    <xf numFmtId="0" fontId="2" fillId="31" borderId="16" xfId="0" applyFont="1" applyFill="1" applyBorder="1" applyAlignment="1">
      <alignment horizontal="center" vertical="center"/>
    </xf>
    <xf numFmtId="0" fontId="3" fillId="31" borderId="48" xfId="0" applyFont="1" applyFill="1" applyBorder="1" applyAlignment="1">
      <alignment horizontal="center" vertical="center"/>
    </xf>
    <xf numFmtId="0" fontId="3" fillId="31" borderId="40" xfId="0" applyFont="1" applyFill="1" applyBorder="1" applyAlignment="1">
      <alignment horizontal="center" vertical="center"/>
    </xf>
    <xf numFmtId="0" fontId="2" fillId="31" borderId="19" xfId="0" applyFont="1" applyFill="1" applyBorder="1" applyAlignment="1">
      <alignment horizontal="center" vertical="center"/>
    </xf>
    <xf numFmtId="0" fontId="3" fillId="31" borderId="60" xfId="0" applyFont="1" applyFill="1" applyBorder="1" applyAlignment="1">
      <alignment horizontal="center" vertical="center"/>
    </xf>
    <xf numFmtId="0" fontId="3" fillId="31" borderId="34" xfId="0" applyFont="1" applyFill="1" applyBorder="1" applyAlignment="1">
      <alignment horizontal="center" vertical="center"/>
    </xf>
    <xf numFmtId="0" fontId="2" fillId="31" borderId="18" xfId="0" applyFont="1" applyFill="1" applyBorder="1" applyAlignment="1">
      <alignment horizontal="center" vertical="center"/>
    </xf>
    <xf numFmtId="0" fontId="2" fillId="31" borderId="59" xfId="0" applyFont="1" applyFill="1" applyBorder="1" applyAlignment="1">
      <alignment horizontal="center" vertical="center"/>
    </xf>
    <xf numFmtId="0" fontId="2" fillId="31" borderId="44" xfId="0" applyFont="1" applyFill="1" applyBorder="1" applyAlignment="1">
      <alignment horizontal="center" vertical="center"/>
    </xf>
    <xf numFmtId="0" fontId="2" fillId="31" borderId="21" xfId="0" applyFont="1" applyFill="1" applyBorder="1" applyAlignment="1">
      <alignment horizontal="center" vertical="center"/>
    </xf>
    <xf numFmtId="0" fontId="2" fillId="31" borderId="37" xfId="0" applyFont="1" applyFill="1" applyBorder="1" applyAlignment="1">
      <alignment horizontal="center" vertical="center"/>
    </xf>
    <xf numFmtId="2" fontId="2" fillId="31" borderId="13" xfId="0" applyNumberFormat="1" applyFont="1" applyFill="1" applyBorder="1" applyAlignment="1">
      <alignment horizontal="center" vertical="center"/>
    </xf>
    <xf numFmtId="2" fontId="2" fillId="31" borderId="42" xfId="0" applyNumberFormat="1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" fillId="32" borderId="1" xfId="0" applyFont="1" applyFill="1" applyBorder="1" applyAlignment="1">
      <alignment horizontal="center" vertical="center"/>
    </xf>
    <xf numFmtId="0" fontId="1" fillId="32" borderId="2" xfId="0" applyFont="1" applyFill="1" applyBorder="1" applyAlignment="1">
      <alignment horizontal="center" vertical="center"/>
    </xf>
    <xf numFmtId="0" fontId="1" fillId="32" borderId="30" xfId="0" applyFont="1" applyFill="1" applyBorder="1" applyAlignment="1">
      <alignment horizontal="center" vertical="center"/>
    </xf>
    <xf numFmtId="0" fontId="1" fillId="32" borderId="31" xfId="0" applyFont="1" applyFill="1" applyBorder="1" applyAlignment="1">
      <alignment horizontal="center" vertical="center"/>
    </xf>
    <xf numFmtId="0" fontId="1" fillId="30" borderId="1" xfId="0" applyFont="1" applyFill="1" applyBorder="1" applyAlignment="1">
      <alignment horizontal="center" vertical="center"/>
    </xf>
    <xf numFmtId="0" fontId="1" fillId="30" borderId="2" xfId="0" applyFont="1" applyFill="1" applyBorder="1" applyAlignment="1">
      <alignment horizontal="center" vertical="center"/>
    </xf>
    <xf numFmtId="0" fontId="1" fillId="30" borderId="30" xfId="0" applyFont="1" applyFill="1" applyBorder="1" applyAlignment="1">
      <alignment horizontal="center" vertical="center"/>
    </xf>
    <xf numFmtId="0" fontId="1" fillId="30" borderId="31" xfId="0" applyFont="1" applyFill="1" applyBorder="1" applyAlignment="1">
      <alignment horizontal="center" vertical="center"/>
    </xf>
    <xf numFmtId="0" fontId="1" fillId="30" borderId="32" xfId="0" applyFont="1" applyFill="1" applyBorder="1" applyAlignment="1">
      <alignment horizontal="center" vertical="center"/>
    </xf>
    <xf numFmtId="0" fontId="1" fillId="30" borderId="33" xfId="0" applyFont="1" applyFill="1" applyBorder="1" applyAlignment="1">
      <alignment horizontal="center" vertical="center"/>
    </xf>
    <xf numFmtId="0" fontId="1" fillId="72" borderId="6" xfId="0" applyFont="1" applyFill="1" applyBorder="1" applyAlignment="1">
      <alignment horizontal="center" vertical="center"/>
    </xf>
    <xf numFmtId="0" fontId="1" fillId="72" borderId="19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" fillId="26" borderId="6" xfId="0" applyFont="1" applyFill="1" applyBorder="1" applyAlignment="1">
      <alignment horizontal="center" vertical="center"/>
    </xf>
    <xf numFmtId="0" fontId="1" fillId="26" borderId="19" xfId="0" applyFont="1" applyFill="1" applyBorder="1" applyAlignment="1">
      <alignment horizontal="center" vertical="center"/>
    </xf>
    <xf numFmtId="0" fontId="0" fillId="26" borderId="39" xfId="0" applyFill="1" applyBorder="1" applyAlignment="1">
      <alignment horizontal="center" vertical="center"/>
    </xf>
    <xf numFmtId="0" fontId="1" fillId="26" borderId="15" xfId="0" applyFont="1" applyFill="1" applyBorder="1" applyAlignment="1">
      <alignment horizontal="center" vertical="center"/>
    </xf>
    <xf numFmtId="2" fontId="0" fillId="26" borderId="14" xfId="0" applyNumberFormat="1" applyFill="1" applyBorder="1" applyAlignment="1">
      <alignment horizontal="center" vertical="center"/>
    </xf>
    <xf numFmtId="2" fontId="0" fillId="26" borderId="3" xfId="0" applyNumberFormat="1" applyFill="1" applyBorder="1" applyAlignment="1">
      <alignment horizontal="center" vertical="center"/>
    </xf>
    <xf numFmtId="2" fontId="0" fillId="26" borderId="15" xfId="0" applyNumberFormat="1" applyFill="1" applyBorder="1" applyAlignment="1">
      <alignment horizontal="center" vertical="center"/>
    </xf>
    <xf numFmtId="2" fontId="0" fillId="26" borderId="4" xfId="0" applyNumberFormat="1" applyFill="1" applyBorder="1" applyAlignment="1">
      <alignment horizontal="center" vertical="center"/>
    </xf>
    <xf numFmtId="0" fontId="1" fillId="53" borderId="14" xfId="0" applyFont="1" applyFill="1" applyBorder="1" applyAlignment="1">
      <alignment horizontal="center" vertical="center"/>
    </xf>
    <xf numFmtId="0" fontId="1" fillId="53" borderId="3" xfId="0" applyFont="1" applyFill="1" applyBorder="1" applyAlignment="1">
      <alignment horizontal="center" vertical="center"/>
    </xf>
    <xf numFmtId="0" fontId="1" fillId="53" borderId="15" xfId="0" applyFont="1" applyFill="1" applyBorder="1" applyAlignment="1">
      <alignment horizontal="center" vertical="center"/>
    </xf>
    <xf numFmtId="0" fontId="1" fillId="53" borderId="4" xfId="0" applyFont="1" applyFill="1" applyBorder="1" applyAlignment="1">
      <alignment horizontal="center" vertical="center"/>
    </xf>
    <xf numFmtId="0" fontId="1" fillId="53" borderId="16" xfId="0" applyFont="1" applyFill="1" applyBorder="1" applyAlignment="1">
      <alignment horizontal="center" vertical="center"/>
    </xf>
    <xf numFmtId="0" fontId="1" fillId="53" borderId="5" xfId="0" applyFont="1" applyFill="1" applyBorder="1" applyAlignment="1">
      <alignment horizontal="center" vertical="center"/>
    </xf>
    <xf numFmtId="0" fontId="0" fillId="56" borderId="19" xfId="0" applyFill="1" applyBorder="1" applyAlignment="1">
      <alignment horizontal="center" vertical="center"/>
    </xf>
    <xf numFmtId="2" fontId="0" fillId="56" borderId="19" xfId="0" applyNumberFormat="1" applyFill="1" applyBorder="1" applyAlignment="1">
      <alignment horizontal="center" vertical="center"/>
    </xf>
    <xf numFmtId="2" fontId="0" fillId="56" borderId="4" xfId="0" applyNumberFormat="1" applyFill="1" applyBorder="1" applyAlignment="1">
      <alignment horizontal="center" vertical="center"/>
    </xf>
    <xf numFmtId="0" fontId="0" fillId="56" borderId="20" xfId="0" applyFill="1" applyBorder="1" applyAlignment="1">
      <alignment horizontal="center" vertical="center"/>
    </xf>
    <xf numFmtId="2" fontId="0" fillId="56" borderId="20" xfId="0" applyNumberFormat="1" applyFill="1" applyBorder="1" applyAlignment="1">
      <alignment horizontal="center" vertical="center"/>
    </xf>
    <xf numFmtId="2" fontId="0" fillId="56" borderId="22" xfId="0" applyNumberFormat="1" applyFill="1" applyBorder="1" applyAlignment="1">
      <alignment horizontal="center" vertical="center"/>
    </xf>
    <xf numFmtId="0" fontId="0" fillId="56" borderId="29" xfId="0" applyFill="1" applyBorder="1" applyAlignment="1">
      <alignment horizontal="center" vertical="center"/>
    </xf>
    <xf numFmtId="0" fontId="1" fillId="57" borderId="9" xfId="0" applyFont="1" applyFill="1" applyBorder="1" applyAlignment="1">
      <alignment horizontal="center" vertical="center"/>
    </xf>
    <xf numFmtId="0" fontId="1" fillId="57" borderId="2" xfId="0" applyFont="1" applyFill="1" applyBorder="1" applyAlignment="1">
      <alignment horizontal="center" vertical="center"/>
    </xf>
    <xf numFmtId="0" fontId="1" fillId="57" borderId="0" xfId="0" applyFont="1" applyFill="1" applyAlignment="1">
      <alignment horizontal="center" vertical="center"/>
    </xf>
    <xf numFmtId="0" fontId="1" fillId="57" borderId="31" xfId="0" applyFont="1" applyFill="1" applyBorder="1" applyAlignment="1">
      <alignment horizontal="center" vertical="center"/>
    </xf>
    <xf numFmtId="0" fontId="1" fillId="57" borderId="38" xfId="0" applyFont="1" applyFill="1" applyBorder="1" applyAlignment="1">
      <alignment horizontal="center" vertical="center"/>
    </xf>
    <xf numFmtId="0" fontId="1" fillId="57" borderId="33" xfId="0" applyFont="1" applyFill="1" applyBorder="1" applyAlignment="1">
      <alignment horizontal="center" vertical="center"/>
    </xf>
    <xf numFmtId="2" fontId="0" fillId="54" borderId="17" xfId="0" applyNumberFormat="1" applyFill="1" applyBorder="1" applyAlignment="1">
      <alignment horizontal="center" vertical="center"/>
    </xf>
    <xf numFmtId="2" fontId="0" fillId="54" borderId="3" xfId="0" applyNumberFormat="1" applyFill="1" applyBorder="1" applyAlignment="1">
      <alignment horizontal="center" vertical="center"/>
    </xf>
    <xf numFmtId="2" fontId="0" fillId="54" borderId="19" xfId="0" applyNumberFormat="1" applyFill="1" applyBorder="1" applyAlignment="1">
      <alignment horizontal="center" vertical="center"/>
    </xf>
    <xf numFmtId="2" fontId="0" fillId="54" borderId="4" xfId="0" applyNumberFormat="1" applyFill="1" applyBorder="1" applyAlignment="1">
      <alignment horizontal="center" vertical="center"/>
    </xf>
    <xf numFmtId="2" fontId="0" fillId="54" borderId="20" xfId="0" applyNumberFormat="1" applyFill="1" applyBorder="1" applyAlignment="1">
      <alignment horizontal="center" vertical="center"/>
    </xf>
    <xf numFmtId="2" fontId="0" fillId="54" borderId="22" xfId="0" applyNumberFormat="1" applyFill="1" applyBorder="1" applyAlignment="1">
      <alignment horizontal="center" vertical="center"/>
    </xf>
    <xf numFmtId="0" fontId="3" fillId="55" borderId="9" xfId="0" applyFont="1" applyFill="1" applyBorder="1" applyAlignment="1">
      <alignment horizontal="center" vertical="center"/>
    </xf>
    <xf numFmtId="0" fontId="3" fillId="55" borderId="2" xfId="0" applyFont="1" applyFill="1" applyBorder="1" applyAlignment="1">
      <alignment horizontal="center" vertical="center"/>
    </xf>
    <xf numFmtId="0" fontId="3" fillId="55" borderId="0" xfId="0" applyFont="1" applyFill="1" applyAlignment="1">
      <alignment horizontal="center" vertical="center"/>
    </xf>
    <xf numFmtId="0" fontId="3" fillId="55" borderId="31" xfId="0" applyFont="1" applyFill="1" applyBorder="1" applyAlignment="1">
      <alignment horizontal="center" vertical="center"/>
    </xf>
    <xf numFmtId="2" fontId="0" fillId="56" borderId="29" xfId="0" applyNumberFormat="1" applyFill="1" applyBorder="1" applyAlignment="1">
      <alignment horizontal="center" vertical="center"/>
    </xf>
    <xf numFmtId="2" fontId="0" fillId="56" borderId="65" xfId="0" applyNumberForma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1" fillId="9" borderId="38" xfId="0" applyFont="1" applyFill="1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11" borderId="4" xfId="0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1" fillId="11" borderId="38" xfId="0" applyFont="1" applyFill="1" applyBorder="1" applyAlignment="1">
      <alignment horizontal="center" vertical="center"/>
    </xf>
    <xf numFmtId="0" fontId="1" fillId="60" borderId="1" xfId="0" applyFont="1" applyFill="1" applyBorder="1" applyAlignment="1">
      <alignment horizontal="center" vertical="center"/>
    </xf>
    <xf numFmtId="0" fontId="1" fillId="60" borderId="2" xfId="0" applyFont="1" applyFill="1" applyBorder="1" applyAlignment="1">
      <alignment horizontal="center" vertical="center"/>
    </xf>
    <xf numFmtId="0" fontId="1" fillId="60" borderId="30" xfId="0" applyFont="1" applyFill="1" applyBorder="1" applyAlignment="1">
      <alignment horizontal="center" vertical="center"/>
    </xf>
    <xf numFmtId="0" fontId="1" fillId="60" borderId="31" xfId="0" applyFont="1" applyFill="1" applyBorder="1" applyAlignment="1">
      <alignment horizontal="center" vertical="center"/>
    </xf>
    <xf numFmtId="0" fontId="1" fillId="62" borderId="1" xfId="0" applyFont="1" applyFill="1" applyBorder="1" applyAlignment="1">
      <alignment horizontal="center" vertical="center"/>
    </xf>
    <xf numFmtId="0" fontId="1" fillId="62" borderId="2" xfId="0" applyFont="1" applyFill="1" applyBorder="1" applyAlignment="1">
      <alignment horizontal="center" vertical="center"/>
    </xf>
    <xf numFmtId="0" fontId="1" fillId="62" borderId="30" xfId="0" applyFont="1" applyFill="1" applyBorder="1" applyAlignment="1">
      <alignment horizontal="center" vertical="center"/>
    </xf>
    <xf numFmtId="0" fontId="1" fillId="62" borderId="31" xfId="0" applyFont="1" applyFill="1" applyBorder="1" applyAlignment="1">
      <alignment horizontal="center" vertical="center"/>
    </xf>
    <xf numFmtId="0" fontId="1" fillId="62" borderId="32" xfId="0" applyFont="1" applyFill="1" applyBorder="1" applyAlignment="1">
      <alignment horizontal="center" vertical="center"/>
    </xf>
    <xf numFmtId="0" fontId="1" fillId="62" borderId="33" xfId="0" applyFont="1" applyFill="1" applyBorder="1" applyAlignment="1">
      <alignment horizontal="center" vertical="center"/>
    </xf>
    <xf numFmtId="0" fontId="1" fillId="61" borderId="1" xfId="0" applyFont="1" applyFill="1" applyBorder="1" applyAlignment="1">
      <alignment horizontal="center" vertical="center"/>
    </xf>
    <xf numFmtId="0" fontId="1" fillId="61" borderId="2" xfId="0" applyFont="1" applyFill="1" applyBorder="1" applyAlignment="1">
      <alignment horizontal="center" vertical="center"/>
    </xf>
    <xf numFmtId="0" fontId="1" fillId="61" borderId="30" xfId="0" applyFont="1" applyFill="1" applyBorder="1" applyAlignment="1">
      <alignment horizontal="center" vertical="center"/>
    </xf>
    <xf numFmtId="0" fontId="1" fillId="61" borderId="31" xfId="0" applyFont="1" applyFill="1" applyBorder="1" applyAlignment="1">
      <alignment horizontal="center" vertical="center"/>
    </xf>
    <xf numFmtId="0" fontId="1" fillId="61" borderId="32" xfId="0" applyFont="1" applyFill="1" applyBorder="1" applyAlignment="1">
      <alignment horizontal="center" vertical="center"/>
    </xf>
    <xf numFmtId="0" fontId="1" fillId="61" borderId="33" xfId="0" applyFont="1" applyFill="1" applyBorder="1" applyAlignment="1">
      <alignment horizontal="center" vertical="center"/>
    </xf>
    <xf numFmtId="0" fontId="0" fillId="11" borderId="67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11" borderId="2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1" fillId="11" borderId="45" xfId="0" applyFont="1" applyFill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1" fillId="21" borderId="15" xfId="0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center" vertical="center"/>
    </xf>
    <xf numFmtId="0" fontId="1" fillId="11" borderId="54" xfId="0" applyFont="1" applyFill="1" applyBorder="1" applyAlignment="1">
      <alignment horizontal="center" vertical="center"/>
    </xf>
    <xf numFmtId="0" fontId="0" fillId="11" borderId="54" xfId="0" applyFill="1" applyBorder="1" applyAlignment="1">
      <alignment horizontal="center" vertical="center"/>
    </xf>
    <xf numFmtId="0" fontId="1" fillId="54" borderId="8" xfId="0" applyFont="1" applyFill="1" applyBorder="1" applyAlignment="1">
      <alignment horizontal="center" vertical="center"/>
    </xf>
    <xf numFmtId="0" fontId="1" fillId="54" borderId="17" xfId="0" applyFont="1" applyFill="1" applyBorder="1" applyAlignment="1">
      <alignment horizontal="center" vertical="center"/>
    </xf>
    <xf numFmtId="0" fontId="0" fillId="54" borderId="17" xfId="0" applyFill="1" applyBorder="1" applyAlignment="1">
      <alignment horizontal="center" vertical="center"/>
    </xf>
    <xf numFmtId="0" fontId="1" fillId="70" borderId="6" xfId="0" applyFont="1" applyFill="1" applyBorder="1" applyAlignment="1">
      <alignment horizontal="center" vertical="center"/>
    </xf>
    <xf numFmtId="0" fontId="1" fillId="70" borderId="19" xfId="0" applyFont="1" applyFill="1" applyBorder="1" applyAlignment="1">
      <alignment horizontal="center" vertical="center"/>
    </xf>
    <xf numFmtId="2" fontId="2" fillId="31" borderId="21" xfId="0" applyNumberFormat="1" applyFont="1" applyFill="1" applyBorder="1" applyAlignment="1">
      <alignment horizontal="center" vertical="center"/>
    </xf>
    <xf numFmtId="2" fontId="2" fillId="31" borderId="63" xfId="0" applyNumberFormat="1" applyFont="1" applyFill="1" applyBorder="1" applyAlignment="1">
      <alignment horizontal="center" vertical="center"/>
    </xf>
    <xf numFmtId="0" fontId="3" fillId="31" borderId="52" xfId="0" applyFont="1" applyFill="1" applyBorder="1" applyAlignment="1">
      <alignment horizontal="center" vertical="center"/>
    </xf>
    <xf numFmtId="0" fontId="3" fillId="31" borderId="53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8" borderId="48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0" fillId="70" borderId="17" xfId="0" applyFill="1" applyBorder="1" applyAlignment="1">
      <alignment horizontal="center" vertical="center"/>
    </xf>
    <xf numFmtId="0" fontId="0" fillId="72" borderId="1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1" fillId="72" borderId="8" xfId="0" applyFont="1" applyFill="1" applyBorder="1" applyAlignment="1">
      <alignment horizontal="center" vertical="center"/>
    </xf>
    <xf numFmtId="0" fontId="1" fillId="72" borderId="17" xfId="0" applyFont="1" applyFill="1" applyBorder="1" applyAlignment="1">
      <alignment horizontal="center" vertical="center"/>
    </xf>
    <xf numFmtId="0" fontId="0" fillId="72" borderId="17" xfId="0" applyFill="1" applyBorder="1" applyAlignment="1">
      <alignment horizontal="center" vertical="center"/>
    </xf>
    <xf numFmtId="0" fontId="0" fillId="70" borderId="20" xfId="0" applyFill="1" applyBorder="1" applyAlignment="1">
      <alignment horizontal="center" vertical="center"/>
    </xf>
    <xf numFmtId="0" fontId="0" fillId="70" borderId="12" xfId="0" applyFill="1" applyBorder="1" applyAlignment="1">
      <alignment horizontal="center" vertical="center"/>
    </xf>
    <xf numFmtId="0" fontId="0" fillId="70" borderId="15" xfId="0" applyFill="1" applyBorder="1" applyAlignment="1">
      <alignment horizontal="center" vertical="center"/>
    </xf>
    <xf numFmtId="0" fontId="0" fillId="70" borderId="19" xfId="0" applyFill="1" applyBorder="1" applyAlignment="1">
      <alignment horizontal="center" vertical="center"/>
    </xf>
    <xf numFmtId="0" fontId="1" fillId="70" borderId="8" xfId="0" applyFont="1" applyFill="1" applyBorder="1" applyAlignment="1">
      <alignment horizontal="center" vertical="center"/>
    </xf>
    <xf numFmtId="0" fontId="1" fillId="70" borderId="17" xfId="0" applyFont="1" applyFill="1" applyBorder="1" applyAlignment="1">
      <alignment horizontal="center" vertical="center"/>
    </xf>
    <xf numFmtId="0" fontId="1" fillId="70" borderId="47" xfId="0" applyFont="1" applyFill="1" applyBorder="1" applyAlignment="1">
      <alignment horizontal="center" vertical="center"/>
    </xf>
    <xf numFmtId="0" fontId="1" fillId="70" borderId="15" xfId="0" applyFont="1" applyFill="1" applyBorder="1" applyAlignment="1">
      <alignment horizontal="center" vertical="center"/>
    </xf>
    <xf numFmtId="0" fontId="1" fillId="54" borderId="23" xfId="0" applyFont="1" applyFill="1" applyBorder="1" applyAlignment="1">
      <alignment horizontal="center" vertical="center"/>
    </xf>
    <xf numFmtId="0" fontId="1" fillId="54" borderId="20" xfId="0" applyFont="1" applyFill="1" applyBorder="1" applyAlignment="1">
      <alignment horizontal="center" vertical="center"/>
    </xf>
    <xf numFmtId="0" fontId="1" fillId="64" borderId="7" xfId="0" applyFont="1" applyFill="1" applyBorder="1" applyAlignment="1">
      <alignment horizontal="center" vertical="center"/>
    </xf>
    <xf numFmtId="0" fontId="1" fillId="64" borderId="18" xfId="0" applyFont="1" applyFill="1" applyBorder="1" applyAlignment="1">
      <alignment horizontal="center" vertical="center"/>
    </xf>
    <xf numFmtId="0" fontId="1" fillId="56" borderId="23" xfId="0" applyFont="1" applyFill="1" applyBorder="1" applyAlignment="1">
      <alignment horizontal="center" vertical="center"/>
    </xf>
    <xf numFmtId="0" fontId="1" fillId="56" borderId="20" xfId="0" applyFont="1" applyFill="1" applyBorder="1" applyAlignment="1">
      <alignment horizontal="center" vertical="center"/>
    </xf>
    <xf numFmtId="0" fontId="0" fillId="66" borderId="30" xfId="0" applyFill="1" applyBorder="1" applyAlignment="1">
      <alignment horizontal="center" vertical="center"/>
    </xf>
    <xf numFmtId="0" fontId="0" fillId="66" borderId="31" xfId="0" applyFill="1" applyBorder="1" applyAlignment="1">
      <alignment horizontal="center" vertical="center"/>
    </xf>
    <xf numFmtId="2" fontId="0" fillId="66" borderId="29" xfId="0" applyNumberFormat="1" applyFill="1" applyBorder="1" applyAlignment="1">
      <alignment horizontal="center" vertical="center"/>
    </xf>
    <xf numFmtId="2" fontId="0" fillId="66" borderId="19" xfId="0" applyNumberFormat="1" applyFill="1" applyBorder="1" applyAlignment="1">
      <alignment horizontal="center" vertical="center"/>
    </xf>
    <xf numFmtId="2" fontId="0" fillId="66" borderId="20" xfId="0" applyNumberFormat="1" applyFill="1" applyBorder="1" applyAlignment="1">
      <alignment horizontal="center" vertical="center"/>
    </xf>
    <xf numFmtId="2" fontId="0" fillId="66" borderId="65" xfId="0" applyNumberFormat="1" applyFill="1" applyBorder="1" applyAlignment="1">
      <alignment horizontal="center" vertical="center"/>
    </xf>
    <xf numFmtId="2" fontId="0" fillId="66" borderId="4" xfId="0" applyNumberFormat="1" applyFill="1" applyBorder="1" applyAlignment="1">
      <alignment horizontal="center" vertical="center"/>
    </xf>
    <xf numFmtId="2" fontId="0" fillId="66" borderId="22" xfId="0" applyNumberFormat="1" applyFill="1" applyBorder="1" applyAlignment="1">
      <alignment horizontal="center" vertical="center"/>
    </xf>
    <xf numFmtId="0" fontId="1" fillId="63" borderId="1" xfId="0" applyFont="1" applyFill="1" applyBorder="1" applyAlignment="1">
      <alignment horizontal="center" vertical="center"/>
    </xf>
    <xf numFmtId="0" fontId="1" fillId="63" borderId="2" xfId="0" applyFont="1" applyFill="1" applyBorder="1" applyAlignment="1">
      <alignment horizontal="center" vertical="center"/>
    </xf>
    <xf numFmtId="0" fontId="1" fillId="63" borderId="30" xfId="0" applyFont="1" applyFill="1" applyBorder="1" applyAlignment="1">
      <alignment horizontal="center" vertical="center"/>
    </xf>
    <xf numFmtId="0" fontId="1" fillId="63" borderId="31" xfId="0" applyFont="1" applyFill="1" applyBorder="1" applyAlignment="1">
      <alignment horizontal="center" vertical="center"/>
    </xf>
    <xf numFmtId="0" fontId="1" fillId="63" borderId="32" xfId="0" applyFont="1" applyFill="1" applyBorder="1" applyAlignment="1">
      <alignment horizontal="center" vertical="center"/>
    </xf>
    <xf numFmtId="0" fontId="1" fillId="63" borderId="33" xfId="0" applyFont="1" applyFill="1" applyBorder="1" applyAlignment="1">
      <alignment horizontal="center" vertical="center"/>
    </xf>
    <xf numFmtId="0" fontId="0" fillId="64" borderId="1" xfId="0" applyFill="1" applyBorder="1" applyAlignment="1">
      <alignment horizontal="center" vertical="center"/>
    </xf>
    <xf numFmtId="0" fontId="0" fillId="64" borderId="2" xfId="0" applyFill="1" applyBorder="1" applyAlignment="1">
      <alignment horizontal="center" vertical="center"/>
    </xf>
    <xf numFmtId="0" fontId="0" fillId="64" borderId="30" xfId="0" applyFill="1" applyBorder="1" applyAlignment="1">
      <alignment horizontal="center" vertical="center"/>
    </xf>
    <xf numFmtId="0" fontId="0" fillId="64" borderId="31" xfId="0" applyFill="1" applyBorder="1" applyAlignment="1">
      <alignment horizontal="center" vertical="center"/>
    </xf>
    <xf numFmtId="0" fontId="0" fillId="64" borderId="32" xfId="0" applyFill="1" applyBorder="1" applyAlignment="1">
      <alignment horizontal="center" vertical="center"/>
    </xf>
    <xf numFmtId="0" fontId="0" fillId="64" borderId="33" xfId="0" applyFill="1" applyBorder="1" applyAlignment="1">
      <alignment horizontal="center" vertical="center"/>
    </xf>
    <xf numFmtId="0" fontId="1" fillId="16" borderId="32" xfId="0" applyFont="1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1" fillId="76" borderId="9" xfId="0" applyFont="1" applyFill="1" applyBorder="1" applyAlignment="1">
      <alignment horizontal="center" vertical="center"/>
    </xf>
    <xf numFmtId="0" fontId="1" fillId="76" borderId="2" xfId="0" applyFont="1" applyFill="1" applyBorder="1" applyAlignment="1">
      <alignment horizontal="center" vertical="center"/>
    </xf>
    <xf numFmtId="0" fontId="1" fillId="76" borderId="0" xfId="0" applyFont="1" applyFill="1" applyAlignment="1">
      <alignment horizontal="center" vertical="center"/>
    </xf>
    <xf numFmtId="0" fontId="1" fillId="76" borderId="31" xfId="0" applyFont="1" applyFill="1" applyBorder="1" applyAlignment="1">
      <alignment horizontal="center" vertical="center"/>
    </xf>
    <xf numFmtId="0" fontId="1" fillId="76" borderId="38" xfId="0" applyFont="1" applyFill="1" applyBorder="1" applyAlignment="1">
      <alignment horizontal="center" vertical="center"/>
    </xf>
    <xf numFmtId="0" fontId="1" fillId="76" borderId="33" xfId="0" applyFont="1" applyFill="1" applyBorder="1" applyAlignment="1">
      <alignment horizontal="center" vertical="center"/>
    </xf>
    <xf numFmtId="2" fontId="1" fillId="66" borderId="6" xfId="0" applyNumberFormat="1" applyFont="1" applyFill="1" applyBorder="1" applyAlignment="1">
      <alignment horizontal="center" vertical="center"/>
    </xf>
    <xf numFmtId="2" fontId="1" fillId="66" borderId="19" xfId="0" applyNumberFormat="1" applyFont="1" applyFill="1" applyBorder="1" applyAlignment="1">
      <alignment horizontal="center" vertical="center"/>
    </xf>
    <xf numFmtId="2" fontId="1" fillId="66" borderId="23" xfId="0" applyNumberFormat="1" applyFont="1" applyFill="1" applyBorder="1" applyAlignment="1">
      <alignment horizontal="center" vertical="center"/>
    </xf>
    <xf numFmtId="2" fontId="1" fillId="66" borderId="20" xfId="0" applyNumberFormat="1" applyFont="1" applyFill="1" applyBorder="1" applyAlignment="1">
      <alignment horizontal="center" vertical="center"/>
    </xf>
    <xf numFmtId="1" fontId="0" fillId="66" borderId="29" xfId="0" applyNumberFormat="1" applyFill="1" applyBorder="1" applyAlignment="1">
      <alignment horizontal="center" vertical="center"/>
    </xf>
    <xf numFmtId="1" fontId="0" fillId="66" borderId="19" xfId="0" applyNumberFormat="1" applyFill="1" applyBorder="1" applyAlignment="1">
      <alignment horizontal="center" vertical="center"/>
    </xf>
    <xf numFmtId="1" fontId="0" fillId="66" borderId="20" xfId="0" applyNumberFormat="1" applyFill="1" applyBorder="1" applyAlignment="1">
      <alignment horizontal="center" vertical="center"/>
    </xf>
    <xf numFmtId="0" fontId="1" fillId="65" borderId="30" xfId="0" applyFont="1" applyFill="1" applyBorder="1" applyAlignment="1">
      <alignment horizontal="center" vertical="center"/>
    </xf>
    <xf numFmtId="0" fontId="1" fillId="65" borderId="31" xfId="0" applyFont="1" applyFill="1" applyBorder="1" applyAlignment="1">
      <alignment horizontal="center" vertical="center"/>
    </xf>
    <xf numFmtId="0" fontId="1" fillId="56" borderId="24" xfId="0" applyFont="1" applyFill="1" applyBorder="1" applyAlignment="1">
      <alignment horizontal="center" vertical="center"/>
    </xf>
    <xf numFmtId="0" fontId="1" fillId="56" borderId="29" xfId="0" applyFont="1" applyFill="1" applyBorder="1" applyAlignment="1">
      <alignment horizontal="center" vertical="center"/>
    </xf>
    <xf numFmtId="0" fontId="0" fillId="69" borderId="1" xfId="0" applyFill="1" applyBorder="1" applyAlignment="1">
      <alignment horizontal="center" vertical="center"/>
    </xf>
    <xf numFmtId="0" fontId="0" fillId="69" borderId="2" xfId="0" applyFill="1" applyBorder="1" applyAlignment="1">
      <alignment horizontal="center" vertical="center"/>
    </xf>
    <xf numFmtId="0" fontId="0" fillId="69" borderId="30" xfId="0" applyFill="1" applyBorder="1" applyAlignment="1">
      <alignment horizontal="center" vertical="center"/>
    </xf>
    <xf numFmtId="0" fontId="0" fillId="69" borderId="31" xfId="0" applyFill="1" applyBorder="1" applyAlignment="1">
      <alignment horizontal="center" vertical="center"/>
    </xf>
    <xf numFmtId="0" fontId="1" fillId="69" borderId="6" xfId="0" applyFont="1" applyFill="1" applyBorder="1" applyAlignment="1">
      <alignment horizontal="center" vertical="center"/>
    </xf>
    <xf numFmtId="0" fontId="7" fillId="69" borderId="19" xfId="0" applyFont="1" applyFill="1" applyBorder="1" applyAlignment="1">
      <alignment horizontal="center" vertical="center"/>
    </xf>
    <xf numFmtId="0" fontId="0" fillId="69" borderId="19" xfId="0" applyFill="1" applyBorder="1" applyAlignment="1">
      <alignment horizontal="center" vertical="center"/>
    </xf>
    <xf numFmtId="0" fontId="1" fillId="27" borderId="1" xfId="0" applyFont="1" applyFill="1" applyBorder="1" applyAlignment="1">
      <alignment horizontal="center" vertical="center"/>
    </xf>
    <xf numFmtId="0" fontId="1" fillId="27" borderId="30" xfId="0" applyFont="1" applyFill="1" applyBorder="1" applyAlignment="1">
      <alignment horizontal="center" vertical="center"/>
    </xf>
    <xf numFmtId="0" fontId="1" fillId="27" borderId="3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2" fontId="0" fillId="69" borderId="19" xfId="0" applyNumberFormat="1" applyFill="1" applyBorder="1" applyAlignment="1">
      <alignment horizontal="center" vertical="center"/>
    </xf>
    <xf numFmtId="2" fontId="0" fillId="69" borderId="4" xfId="0" applyNumberFormat="1" applyFill="1" applyBorder="1" applyAlignment="1">
      <alignment horizontal="center" vertical="center"/>
    </xf>
    <xf numFmtId="0" fontId="1" fillId="69" borderId="23" xfId="0" applyFont="1" applyFill="1" applyBorder="1" applyAlignment="1">
      <alignment horizontal="center" vertical="center"/>
    </xf>
    <xf numFmtId="0" fontId="7" fillId="69" borderId="20" xfId="0" applyFont="1" applyFill="1" applyBorder="1" applyAlignment="1">
      <alignment horizontal="center" vertical="center"/>
    </xf>
    <xf numFmtId="0" fontId="0" fillId="69" borderId="20" xfId="0" applyFill="1" applyBorder="1" applyAlignment="1">
      <alignment horizontal="center" vertical="center"/>
    </xf>
    <xf numFmtId="2" fontId="0" fillId="69" borderId="20" xfId="0" applyNumberFormat="1" applyFill="1" applyBorder="1" applyAlignment="1">
      <alignment horizontal="center" vertical="center"/>
    </xf>
    <xf numFmtId="2" fontId="0" fillId="69" borderId="22" xfId="0" applyNumberFormat="1" applyFill="1" applyBorder="1" applyAlignment="1">
      <alignment horizontal="center" vertical="center"/>
    </xf>
    <xf numFmtId="0" fontId="1" fillId="13" borderId="68" xfId="0" applyFont="1" applyFill="1" applyBorder="1" applyAlignment="1">
      <alignment horizontal="center" vertical="center"/>
    </xf>
    <xf numFmtId="0" fontId="7" fillId="13" borderId="66" xfId="0" applyFont="1" applyFill="1" applyBorder="1" applyAlignment="1">
      <alignment horizontal="center" vertical="center"/>
    </xf>
    <xf numFmtId="2" fontId="0" fillId="13" borderId="66" xfId="0" applyNumberFormat="1" applyFill="1" applyBorder="1" applyAlignment="1">
      <alignment horizontal="center" vertical="center"/>
    </xf>
    <xf numFmtId="2" fontId="0" fillId="13" borderId="70" xfId="0" applyNumberFormat="1" applyFill="1" applyBorder="1" applyAlignment="1">
      <alignment horizontal="center" vertical="center"/>
    </xf>
    <xf numFmtId="0" fontId="1" fillId="50" borderId="1" xfId="0" applyFont="1" applyFill="1" applyBorder="1" applyAlignment="1">
      <alignment horizontal="center" vertical="center"/>
    </xf>
    <xf numFmtId="0" fontId="1" fillId="50" borderId="2" xfId="0" applyFont="1" applyFill="1" applyBorder="1" applyAlignment="1">
      <alignment horizontal="center" vertical="center"/>
    </xf>
    <xf numFmtId="0" fontId="1" fillId="50" borderId="30" xfId="0" applyFont="1" applyFill="1" applyBorder="1" applyAlignment="1">
      <alignment horizontal="center" vertical="center"/>
    </xf>
    <xf numFmtId="0" fontId="1" fillId="50" borderId="31" xfId="0" applyFont="1" applyFill="1" applyBorder="1" applyAlignment="1">
      <alignment horizontal="center" vertical="center"/>
    </xf>
    <xf numFmtId="0" fontId="1" fillId="50" borderId="32" xfId="0" applyFont="1" applyFill="1" applyBorder="1" applyAlignment="1">
      <alignment horizontal="center" vertical="center"/>
    </xf>
    <xf numFmtId="0" fontId="1" fillId="50" borderId="33" xfId="0" applyFont="1" applyFill="1" applyBorder="1" applyAlignment="1">
      <alignment horizontal="center" vertical="center"/>
    </xf>
    <xf numFmtId="0" fontId="1" fillId="69" borderId="8" xfId="0" applyFont="1" applyFill="1" applyBorder="1" applyAlignment="1">
      <alignment horizontal="center" vertical="center"/>
    </xf>
    <xf numFmtId="0" fontId="7" fillId="69" borderId="17" xfId="0" applyFont="1" applyFill="1" applyBorder="1" applyAlignment="1">
      <alignment horizontal="center" vertical="center"/>
    </xf>
    <xf numFmtId="0" fontId="0" fillId="69" borderId="17" xfId="0" applyFill="1" applyBorder="1" applyAlignment="1">
      <alignment horizontal="center" vertical="center"/>
    </xf>
    <xf numFmtId="2" fontId="0" fillId="69" borderId="17" xfId="0" applyNumberFormat="1" applyFill="1" applyBorder="1" applyAlignment="1">
      <alignment horizontal="center" vertical="center"/>
    </xf>
    <xf numFmtId="2" fontId="0" fillId="69" borderId="3" xfId="0" applyNumberFormat="1" applyFill="1" applyBorder="1" applyAlignment="1">
      <alignment horizontal="center" vertical="center"/>
    </xf>
    <xf numFmtId="0" fontId="1" fillId="68" borderId="1" xfId="0" applyFont="1" applyFill="1" applyBorder="1" applyAlignment="1">
      <alignment horizontal="center" vertical="center"/>
    </xf>
    <xf numFmtId="0" fontId="1" fillId="68" borderId="2" xfId="0" applyFont="1" applyFill="1" applyBorder="1" applyAlignment="1">
      <alignment horizontal="center" vertical="center"/>
    </xf>
    <xf numFmtId="0" fontId="1" fillId="68" borderId="30" xfId="0" applyFont="1" applyFill="1" applyBorder="1" applyAlignment="1">
      <alignment horizontal="center" vertical="center"/>
    </xf>
    <xf numFmtId="0" fontId="1" fillId="68" borderId="31" xfId="0" applyFont="1" applyFill="1" applyBorder="1" applyAlignment="1">
      <alignment horizontal="center" vertical="center"/>
    </xf>
    <xf numFmtId="0" fontId="0" fillId="13" borderId="54" xfId="0" applyFill="1" applyBorder="1" applyAlignment="1">
      <alignment horizontal="center" vertical="center"/>
    </xf>
    <xf numFmtId="0" fontId="1" fillId="13" borderId="10" xfId="0" applyFont="1" applyFill="1" applyBorder="1" applyAlignment="1">
      <alignment horizontal="center" vertical="center"/>
    </xf>
    <xf numFmtId="0" fontId="1" fillId="13" borderId="54" xfId="0" applyFont="1" applyFill="1" applyBorder="1" applyAlignment="1">
      <alignment horizontal="center" vertical="center"/>
    </xf>
    <xf numFmtId="0" fontId="7" fillId="13" borderId="54" xfId="0" applyFont="1" applyFill="1" applyBorder="1" applyAlignment="1">
      <alignment horizontal="center" vertical="center"/>
    </xf>
    <xf numFmtId="2" fontId="0" fillId="13" borderId="54" xfId="0" applyNumberFormat="1" applyFill="1" applyBorder="1" applyAlignment="1">
      <alignment horizontal="center" vertical="center"/>
    </xf>
    <xf numFmtId="2" fontId="0" fillId="13" borderId="57" xfId="0" applyNumberFormat="1" applyFill="1" applyBorder="1" applyAlignment="1">
      <alignment horizontal="center" vertical="center"/>
    </xf>
    <xf numFmtId="2" fontId="1" fillId="66" borderId="24" xfId="0" applyNumberFormat="1" applyFont="1" applyFill="1" applyBorder="1" applyAlignment="1">
      <alignment horizontal="center" vertical="center"/>
    </xf>
    <xf numFmtId="2" fontId="1" fillId="66" borderId="29" xfId="0" applyNumberFormat="1" applyFont="1" applyFill="1" applyBorder="1" applyAlignment="1">
      <alignment horizontal="center" vertical="center"/>
    </xf>
    <xf numFmtId="0" fontId="1" fillId="43" borderId="9" xfId="0" applyFont="1" applyFill="1" applyBorder="1" applyAlignment="1">
      <alignment horizontal="center" vertical="center"/>
    </xf>
    <xf numFmtId="0" fontId="1" fillId="43" borderId="0" xfId="0" applyFont="1" applyFill="1" applyAlignment="1">
      <alignment horizontal="center" vertical="center"/>
    </xf>
    <xf numFmtId="2" fontId="0" fillId="70" borderId="17" xfId="0" applyNumberFormat="1" applyFill="1" applyBorder="1" applyAlignment="1">
      <alignment horizontal="center" vertical="center"/>
    </xf>
    <xf numFmtId="2" fontId="0" fillId="70" borderId="3" xfId="0" applyNumberFormat="1" applyFill="1" applyBorder="1" applyAlignment="1">
      <alignment horizontal="center" vertical="center"/>
    </xf>
    <xf numFmtId="0" fontId="1" fillId="71" borderId="1" xfId="0" applyFont="1" applyFill="1" applyBorder="1" applyAlignment="1">
      <alignment horizontal="center" vertical="center"/>
    </xf>
    <xf numFmtId="0" fontId="1" fillId="71" borderId="2" xfId="0" applyFont="1" applyFill="1" applyBorder="1" applyAlignment="1">
      <alignment horizontal="center" vertical="center"/>
    </xf>
    <xf numFmtId="0" fontId="1" fillId="71" borderId="30" xfId="0" applyFont="1" applyFill="1" applyBorder="1" applyAlignment="1">
      <alignment horizontal="center" vertical="center"/>
    </xf>
    <xf numFmtId="0" fontId="1" fillId="71" borderId="31" xfId="0" applyFont="1" applyFill="1" applyBorder="1" applyAlignment="1">
      <alignment horizontal="center" vertical="center"/>
    </xf>
    <xf numFmtId="0" fontId="1" fillId="71" borderId="32" xfId="0" applyFont="1" applyFill="1" applyBorder="1" applyAlignment="1">
      <alignment horizontal="center" vertical="center"/>
    </xf>
    <xf numFmtId="0" fontId="1" fillId="71" borderId="33" xfId="0" applyFont="1" applyFill="1" applyBorder="1" applyAlignment="1">
      <alignment horizontal="center" vertical="center"/>
    </xf>
    <xf numFmtId="0" fontId="1" fillId="70" borderId="23" xfId="0" applyFont="1" applyFill="1" applyBorder="1" applyAlignment="1">
      <alignment horizontal="center" vertical="center"/>
    </xf>
    <xf numFmtId="0" fontId="1" fillId="70" borderId="20" xfId="0" applyFont="1" applyFill="1" applyBorder="1" applyAlignment="1">
      <alignment horizontal="center" vertical="center"/>
    </xf>
    <xf numFmtId="2" fontId="0" fillId="70" borderId="20" xfId="0" applyNumberFormat="1" applyFill="1" applyBorder="1" applyAlignment="1">
      <alignment horizontal="center" vertical="center"/>
    </xf>
    <xf numFmtId="2" fontId="0" fillId="70" borderId="22" xfId="0" applyNumberFormat="1" applyFill="1" applyBorder="1" applyAlignment="1">
      <alignment horizontal="center" vertical="center"/>
    </xf>
    <xf numFmtId="2" fontId="0" fillId="72" borderId="19" xfId="0" applyNumberFormat="1" applyFill="1" applyBorder="1" applyAlignment="1">
      <alignment horizontal="center" vertical="center"/>
    </xf>
    <xf numFmtId="2" fontId="0" fillId="72" borderId="4" xfId="0" applyNumberFormat="1" applyFill="1" applyBorder="1" applyAlignment="1">
      <alignment horizontal="center" vertical="center"/>
    </xf>
    <xf numFmtId="0" fontId="1" fillId="53" borderId="9" xfId="0" applyFont="1" applyFill="1" applyBorder="1" applyAlignment="1">
      <alignment horizontal="center" vertical="center"/>
    </xf>
    <xf numFmtId="0" fontId="1" fillId="53" borderId="2" xfId="0" applyFont="1" applyFill="1" applyBorder="1" applyAlignment="1">
      <alignment horizontal="center" vertical="center"/>
    </xf>
    <xf numFmtId="0" fontId="1" fillId="53" borderId="0" xfId="0" applyFont="1" applyFill="1" applyAlignment="1">
      <alignment horizontal="center" vertical="center"/>
    </xf>
    <xf numFmtId="0" fontId="1" fillId="53" borderId="31" xfId="0" applyFont="1" applyFill="1" applyBorder="1" applyAlignment="1">
      <alignment horizontal="center" vertical="center"/>
    </xf>
    <xf numFmtId="2" fontId="0" fillId="72" borderId="17" xfId="0" applyNumberFormat="1" applyFill="1" applyBorder="1" applyAlignment="1">
      <alignment horizontal="center" vertical="center"/>
    </xf>
    <xf numFmtId="2" fontId="0" fillId="72" borderId="3" xfId="0" applyNumberFormat="1" applyFill="1" applyBorder="1" applyAlignment="1">
      <alignment horizontal="center" vertical="center"/>
    </xf>
    <xf numFmtId="0" fontId="0" fillId="74" borderId="58" xfId="0" applyFill="1" applyBorder="1" applyAlignment="1">
      <alignment horizontal="center" vertical="center"/>
    </xf>
    <xf numFmtId="2" fontId="0" fillId="74" borderId="58" xfId="0" applyNumberFormat="1" applyFill="1" applyBorder="1" applyAlignment="1">
      <alignment horizontal="center" vertical="center"/>
    </xf>
    <xf numFmtId="2" fontId="0" fillId="74" borderId="27" xfId="0" applyNumberFormat="1" applyFill="1" applyBorder="1" applyAlignment="1">
      <alignment horizontal="center" vertical="center"/>
    </xf>
    <xf numFmtId="0" fontId="1" fillId="74" borderId="23" xfId="0" applyFont="1" applyFill="1" applyBorder="1" applyAlignment="1">
      <alignment horizontal="center" vertical="center"/>
    </xf>
    <xf numFmtId="0" fontId="1" fillId="74" borderId="20" xfId="0" applyFont="1" applyFill="1" applyBorder="1" applyAlignment="1">
      <alignment horizontal="center" vertical="center"/>
    </xf>
    <xf numFmtId="0" fontId="0" fillId="74" borderId="20" xfId="0" applyFill="1" applyBorder="1" applyAlignment="1">
      <alignment horizontal="center" vertical="center"/>
    </xf>
    <xf numFmtId="2" fontId="0" fillId="74" borderId="20" xfId="0" applyNumberFormat="1" applyFill="1" applyBorder="1" applyAlignment="1">
      <alignment horizontal="center" vertical="center"/>
    </xf>
    <xf numFmtId="2" fontId="0" fillId="74" borderId="22" xfId="0" applyNumberFormat="1" applyFill="1" applyBorder="1" applyAlignment="1">
      <alignment horizontal="center" vertical="center"/>
    </xf>
    <xf numFmtId="0" fontId="1" fillId="74" borderId="26" xfId="0" applyFont="1" applyFill="1" applyBorder="1" applyAlignment="1">
      <alignment horizontal="center" vertical="center"/>
    </xf>
    <xf numFmtId="0" fontId="1" fillId="74" borderId="58" xfId="0" applyFont="1" applyFill="1" applyBorder="1" applyAlignment="1">
      <alignment horizontal="center" vertical="center"/>
    </xf>
    <xf numFmtId="0" fontId="1" fillId="73" borderId="1" xfId="0" applyFont="1" applyFill="1" applyBorder="1" applyAlignment="1">
      <alignment horizontal="center" vertical="center"/>
    </xf>
    <xf numFmtId="0" fontId="1" fillId="73" borderId="2" xfId="0" applyFont="1" applyFill="1" applyBorder="1" applyAlignment="1">
      <alignment horizontal="center" vertical="center"/>
    </xf>
    <xf numFmtId="0" fontId="1" fillId="73" borderId="30" xfId="0" applyFont="1" applyFill="1" applyBorder="1" applyAlignment="1">
      <alignment horizontal="center" vertical="center"/>
    </xf>
    <xf numFmtId="0" fontId="1" fillId="73" borderId="31" xfId="0" applyFont="1" applyFill="1" applyBorder="1" applyAlignment="1">
      <alignment horizontal="center" vertical="center"/>
    </xf>
    <xf numFmtId="0" fontId="1" fillId="65" borderId="1" xfId="0" applyFont="1" applyFill="1" applyBorder="1" applyAlignment="1">
      <alignment horizontal="center" vertical="center"/>
    </xf>
    <xf numFmtId="0" fontId="1" fillId="65" borderId="2" xfId="0" applyFont="1" applyFill="1" applyBorder="1" applyAlignment="1">
      <alignment horizontal="center" vertical="center"/>
    </xf>
    <xf numFmtId="0" fontId="1" fillId="65" borderId="32" xfId="0" applyFont="1" applyFill="1" applyBorder="1" applyAlignment="1">
      <alignment horizontal="center" vertical="center"/>
    </xf>
    <xf numFmtId="0" fontId="1" fillId="65" borderId="33" xfId="0" applyFont="1" applyFill="1" applyBorder="1" applyAlignment="1">
      <alignment horizontal="center" vertical="center"/>
    </xf>
    <xf numFmtId="0" fontId="1" fillId="66" borderId="26" xfId="0" applyFont="1" applyFill="1" applyBorder="1" applyAlignment="1">
      <alignment horizontal="center" vertical="center"/>
    </xf>
    <xf numFmtId="0" fontId="1" fillId="66" borderId="58" xfId="0" applyFont="1" applyFill="1" applyBorder="1" applyAlignment="1">
      <alignment horizontal="center" vertical="center"/>
    </xf>
    <xf numFmtId="0" fontId="0" fillId="66" borderId="58" xfId="0" applyFill="1" applyBorder="1" applyAlignment="1">
      <alignment horizontal="center" vertical="center"/>
    </xf>
    <xf numFmtId="2" fontId="0" fillId="66" borderId="58" xfId="0" applyNumberFormat="1" applyFill="1" applyBorder="1" applyAlignment="1">
      <alignment horizontal="center" vertical="center"/>
    </xf>
    <xf numFmtId="2" fontId="0" fillId="66" borderId="27" xfId="0" applyNumberFormat="1" applyFill="1" applyBorder="1" applyAlignment="1">
      <alignment horizontal="center" vertical="center"/>
    </xf>
    <xf numFmtId="0" fontId="1" fillId="66" borderId="23" xfId="0" applyFont="1" applyFill="1" applyBorder="1" applyAlignment="1">
      <alignment horizontal="center" vertical="center"/>
    </xf>
    <xf numFmtId="0" fontId="1" fillId="66" borderId="20" xfId="0" applyFont="1" applyFill="1" applyBorder="1" applyAlignment="1">
      <alignment horizontal="center" vertical="center"/>
    </xf>
    <xf numFmtId="0" fontId="0" fillId="66" borderId="20" xfId="0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D1A3"/>
      <color rgb="FFFF9933"/>
      <color rgb="FFFFB9D0"/>
      <color rgb="FFFF6699"/>
      <color rgb="FFFF3399"/>
      <color rgb="FFFF0066"/>
      <color rgb="FFF977B2"/>
      <color rgb="FFF4DDFF"/>
      <color rgb="FFCC66FF"/>
      <color rgb="FFD5FF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C5445-E697-4EDB-A220-7D13B831E339}">
  <dimension ref="A1:R1737"/>
  <sheetViews>
    <sheetView tabSelected="1" topLeftCell="A814" zoomScale="70" zoomScaleNormal="70" workbookViewId="0">
      <selection activeCell="S830" sqref="S830"/>
    </sheetView>
  </sheetViews>
  <sheetFormatPr baseColWidth="10" defaultRowHeight="15" x14ac:dyDescent="0.25"/>
  <cols>
    <col min="3" max="3" width="11.42578125" style="9"/>
    <col min="4" max="4" width="19.42578125" style="9" customWidth="1"/>
    <col min="5" max="5" width="11.42578125" style="1"/>
    <col min="6" max="6" width="31" style="1" customWidth="1"/>
    <col min="7" max="11" width="11.42578125" style="1"/>
    <col min="12" max="12" width="19.7109375" style="1" customWidth="1"/>
    <col min="13" max="18" width="11.42578125" style="1"/>
  </cols>
  <sheetData>
    <row r="1" spans="3:18" ht="15.75" thickBot="1" x14ac:dyDescent="0.3"/>
    <row r="2" spans="3:18" ht="15.75" thickBot="1" x14ac:dyDescent="0.3">
      <c r="C2" s="900" t="s">
        <v>0</v>
      </c>
      <c r="D2" s="901"/>
      <c r="E2" s="902" t="s">
        <v>4</v>
      </c>
      <c r="F2" s="903"/>
      <c r="G2" s="902" t="s">
        <v>1</v>
      </c>
      <c r="H2" s="903"/>
      <c r="I2" s="904" t="s">
        <v>2038</v>
      </c>
      <c r="J2" s="903"/>
      <c r="K2" s="902" t="s">
        <v>2043</v>
      </c>
      <c r="L2" s="903"/>
      <c r="M2" s="902" t="s">
        <v>5</v>
      </c>
      <c r="N2" s="903"/>
      <c r="O2" s="902" t="s">
        <v>2</v>
      </c>
      <c r="P2" s="903"/>
      <c r="Q2" s="902" t="s">
        <v>3</v>
      </c>
      <c r="R2" s="903"/>
    </row>
    <row r="3" spans="3:18" x14ac:dyDescent="0.25">
      <c r="C3" s="620" t="s">
        <v>6</v>
      </c>
      <c r="D3" s="621"/>
      <c r="E3" s="614" t="s">
        <v>1302</v>
      </c>
      <c r="F3" s="614"/>
      <c r="G3" s="614">
        <v>1</v>
      </c>
      <c r="H3" s="614"/>
      <c r="I3" s="614">
        <v>19.39</v>
      </c>
      <c r="J3" s="614"/>
      <c r="K3" s="616">
        <f>21%*(I3)+(I3)*G3</f>
        <v>23.4619</v>
      </c>
      <c r="L3" s="617"/>
      <c r="M3" s="906"/>
      <c r="N3" s="907"/>
      <c r="O3" s="938">
        <v>1</v>
      </c>
      <c r="P3" s="939"/>
      <c r="Q3" s="620">
        <v>1</v>
      </c>
      <c r="R3" s="923"/>
    </row>
    <row r="4" spans="3:18" ht="15.75" thickBot="1" x14ac:dyDescent="0.3">
      <c r="C4" s="624" t="s">
        <v>7</v>
      </c>
      <c r="D4" s="625"/>
      <c r="E4" s="615" t="s">
        <v>1303</v>
      </c>
      <c r="F4" s="615"/>
      <c r="G4" s="615">
        <v>1</v>
      </c>
      <c r="H4" s="615"/>
      <c r="I4" s="615">
        <v>107.85</v>
      </c>
      <c r="J4" s="615"/>
      <c r="K4" s="618">
        <f t="shared" ref="K4:K27" si="0">21%*(I4)+(I4)*G4</f>
        <v>130.49849999999998</v>
      </c>
      <c r="L4" s="619"/>
      <c r="M4" s="908"/>
      <c r="N4" s="909"/>
      <c r="O4" s="940"/>
      <c r="P4" s="941"/>
      <c r="Q4" s="624"/>
      <c r="R4" s="924"/>
    </row>
    <row r="5" spans="3:18" x14ac:dyDescent="0.25">
      <c r="C5" s="898" t="s">
        <v>8</v>
      </c>
      <c r="D5" s="899"/>
      <c r="E5" s="905" t="s">
        <v>1841</v>
      </c>
      <c r="F5" s="905"/>
      <c r="G5" s="905">
        <v>2</v>
      </c>
      <c r="H5" s="905"/>
      <c r="I5" s="905">
        <v>5.26</v>
      </c>
      <c r="J5" s="905"/>
      <c r="K5" s="889">
        <f t="shared" si="0"/>
        <v>11.624599999999999</v>
      </c>
      <c r="L5" s="890"/>
      <c r="M5" s="908"/>
      <c r="N5" s="909"/>
      <c r="O5" s="940"/>
      <c r="P5" s="941"/>
      <c r="Q5" s="925">
        <v>2</v>
      </c>
      <c r="R5" s="926"/>
    </row>
    <row r="6" spans="3:18" x14ac:dyDescent="0.25">
      <c r="C6" s="622" t="s">
        <v>9</v>
      </c>
      <c r="D6" s="623"/>
      <c r="E6" s="603" t="s">
        <v>1883</v>
      </c>
      <c r="F6" s="603"/>
      <c r="G6" s="603">
        <v>1</v>
      </c>
      <c r="H6" s="603"/>
      <c r="I6" s="603">
        <v>3.66</v>
      </c>
      <c r="J6" s="603"/>
      <c r="K6" s="601">
        <f t="shared" si="0"/>
        <v>4.4286000000000003</v>
      </c>
      <c r="L6" s="602"/>
      <c r="M6" s="908"/>
      <c r="N6" s="909"/>
      <c r="O6" s="940"/>
      <c r="P6" s="941"/>
      <c r="Q6" s="927"/>
      <c r="R6" s="928"/>
    </row>
    <row r="7" spans="3:18" x14ac:dyDescent="0.25">
      <c r="C7" s="622" t="s">
        <v>10</v>
      </c>
      <c r="D7" s="623"/>
      <c r="E7" s="603" t="s">
        <v>1842</v>
      </c>
      <c r="F7" s="603"/>
      <c r="G7" s="603">
        <v>1</v>
      </c>
      <c r="H7" s="603"/>
      <c r="I7" s="603">
        <v>61.96</v>
      </c>
      <c r="J7" s="603"/>
      <c r="K7" s="601">
        <f t="shared" si="0"/>
        <v>74.971599999999995</v>
      </c>
      <c r="L7" s="602"/>
      <c r="M7" s="908"/>
      <c r="N7" s="909"/>
      <c r="O7" s="940"/>
      <c r="P7" s="941"/>
      <c r="Q7" s="927"/>
      <c r="R7" s="928"/>
    </row>
    <row r="8" spans="3:18" x14ac:dyDescent="0.25">
      <c r="C8" s="622" t="s">
        <v>11</v>
      </c>
      <c r="D8" s="623"/>
      <c r="E8" s="603" t="s">
        <v>1474</v>
      </c>
      <c r="F8" s="603"/>
      <c r="G8" s="603">
        <v>1</v>
      </c>
      <c r="H8" s="603"/>
      <c r="I8" s="603">
        <v>0.57999999999999996</v>
      </c>
      <c r="J8" s="603"/>
      <c r="K8" s="601">
        <f t="shared" si="0"/>
        <v>0.70179999999999998</v>
      </c>
      <c r="L8" s="602"/>
      <c r="M8" s="908"/>
      <c r="N8" s="909"/>
      <c r="O8" s="940"/>
      <c r="P8" s="941"/>
      <c r="Q8" s="927"/>
      <c r="R8" s="928"/>
    </row>
    <row r="9" spans="3:18" ht="15.75" thickBot="1" x14ac:dyDescent="0.3">
      <c r="C9" s="624" t="s">
        <v>12</v>
      </c>
      <c r="D9" s="625"/>
      <c r="E9" s="615" t="s">
        <v>1843</v>
      </c>
      <c r="F9" s="615"/>
      <c r="G9" s="615">
        <v>1</v>
      </c>
      <c r="H9" s="615"/>
      <c r="I9" s="615">
        <v>6.51</v>
      </c>
      <c r="J9" s="615"/>
      <c r="K9" s="618">
        <f t="shared" si="0"/>
        <v>7.8770999999999995</v>
      </c>
      <c r="L9" s="619"/>
      <c r="M9" s="908"/>
      <c r="N9" s="909"/>
      <c r="O9" s="940"/>
      <c r="P9" s="941"/>
      <c r="Q9" s="929"/>
      <c r="R9" s="930"/>
    </row>
    <row r="10" spans="3:18" x14ac:dyDescent="0.25">
      <c r="C10" s="898" t="s">
        <v>13</v>
      </c>
      <c r="D10" s="899"/>
      <c r="E10" s="905" t="s">
        <v>1844</v>
      </c>
      <c r="F10" s="905"/>
      <c r="G10" s="905">
        <v>1</v>
      </c>
      <c r="H10" s="905"/>
      <c r="I10" s="905">
        <v>3.87</v>
      </c>
      <c r="J10" s="905"/>
      <c r="K10" s="889">
        <f t="shared" si="0"/>
        <v>4.6827000000000005</v>
      </c>
      <c r="L10" s="890"/>
      <c r="M10" s="908"/>
      <c r="N10" s="909"/>
      <c r="O10" s="940"/>
      <c r="P10" s="941"/>
      <c r="Q10" s="620">
        <v>3</v>
      </c>
      <c r="R10" s="923"/>
    </row>
    <row r="11" spans="3:18" x14ac:dyDescent="0.25">
      <c r="C11" s="622" t="s">
        <v>14</v>
      </c>
      <c r="D11" s="623"/>
      <c r="E11" s="603" t="s">
        <v>1845</v>
      </c>
      <c r="F11" s="603"/>
      <c r="G11" s="603">
        <v>1</v>
      </c>
      <c r="H11" s="603"/>
      <c r="I11" s="603">
        <v>13.8</v>
      </c>
      <c r="J11" s="603"/>
      <c r="K11" s="601">
        <f t="shared" si="0"/>
        <v>16.698</v>
      </c>
      <c r="L11" s="602"/>
      <c r="M11" s="908"/>
      <c r="N11" s="909"/>
      <c r="O11" s="940"/>
      <c r="P11" s="941"/>
      <c r="Q11" s="622"/>
      <c r="R11" s="931"/>
    </row>
    <row r="12" spans="3:18" x14ac:dyDescent="0.25">
      <c r="C12" s="622" t="s">
        <v>15</v>
      </c>
      <c r="D12" s="623"/>
      <c r="E12" s="603" t="s">
        <v>1846</v>
      </c>
      <c r="F12" s="603"/>
      <c r="G12" s="603">
        <v>1</v>
      </c>
      <c r="H12" s="603"/>
      <c r="I12" s="603">
        <v>0.81</v>
      </c>
      <c r="J12" s="603"/>
      <c r="K12" s="601">
        <f t="shared" si="0"/>
        <v>0.98010000000000008</v>
      </c>
      <c r="L12" s="602"/>
      <c r="M12" s="908"/>
      <c r="N12" s="909"/>
      <c r="O12" s="940"/>
      <c r="P12" s="941"/>
      <c r="Q12" s="622"/>
      <c r="R12" s="931"/>
    </row>
    <row r="13" spans="3:18" x14ac:dyDescent="0.25">
      <c r="C13" s="622" t="s">
        <v>16</v>
      </c>
      <c r="D13" s="623"/>
      <c r="E13" s="603" t="s">
        <v>1847</v>
      </c>
      <c r="F13" s="603"/>
      <c r="G13" s="603">
        <v>1</v>
      </c>
      <c r="H13" s="603"/>
      <c r="I13" s="603">
        <v>7.41</v>
      </c>
      <c r="J13" s="603"/>
      <c r="K13" s="601">
        <f t="shared" si="0"/>
        <v>8.9661000000000008</v>
      </c>
      <c r="L13" s="602"/>
      <c r="M13" s="908"/>
      <c r="N13" s="909"/>
      <c r="O13" s="940"/>
      <c r="P13" s="941"/>
      <c r="Q13" s="622"/>
      <c r="R13" s="931"/>
    </row>
    <row r="14" spans="3:18" x14ac:dyDescent="0.25">
      <c r="C14" s="622" t="s">
        <v>17</v>
      </c>
      <c r="D14" s="623"/>
      <c r="E14" s="603" t="s">
        <v>1848</v>
      </c>
      <c r="F14" s="603"/>
      <c r="G14" s="603">
        <v>1</v>
      </c>
      <c r="H14" s="603"/>
      <c r="I14" s="603">
        <v>2.21</v>
      </c>
      <c r="J14" s="603"/>
      <c r="K14" s="601">
        <f t="shared" si="0"/>
        <v>2.6741000000000001</v>
      </c>
      <c r="L14" s="602"/>
      <c r="M14" s="908"/>
      <c r="N14" s="909"/>
      <c r="O14" s="940"/>
      <c r="P14" s="941"/>
      <c r="Q14" s="622"/>
      <c r="R14" s="931"/>
    </row>
    <row r="15" spans="3:18" x14ac:dyDescent="0.25">
      <c r="C15" s="622" t="s">
        <v>18</v>
      </c>
      <c r="D15" s="623"/>
      <c r="E15" s="603" t="s">
        <v>1885</v>
      </c>
      <c r="F15" s="603"/>
      <c r="G15" s="603">
        <v>1</v>
      </c>
      <c r="H15" s="603"/>
      <c r="I15" s="603">
        <v>1.42</v>
      </c>
      <c r="J15" s="603"/>
      <c r="K15" s="601">
        <f t="shared" si="0"/>
        <v>1.7181999999999999</v>
      </c>
      <c r="L15" s="602"/>
      <c r="M15" s="908"/>
      <c r="N15" s="909"/>
      <c r="O15" s="940"/>
      <c r="P15" s="941"/>
      <c r="Q15" s="622"/>
      <c r="R15" s="931"/>
    </row>
    <row r="16" spans="3:18" x14ac:dyDescent="0.25">
      <c r="C16" s="622" t="s">
        <v>19</v>
      </c>
      <c r="D16" s="623"/>
      <c r="E16" s="603" t="s">
        <v>1849</v>
      </c>
      <c r="F16" s="603"/>
      <c r="G16" s="603">
        <v>1</v>
      </c>
      <c r="H16" s="603"/>
      <c r="I16" s="603">
        <v>1.1000000000000001</v>
      </c>
      <c r="J16" s="603"/>
      <c r="K16" s="601">
        <f t="shared" si="0"/>
        <v>1.3310000000000002</v>
      </c>
      <c r="L16" s="602"/>
      <c r="M16" s="908"/>
      <c r="N16" s="909"/>
      <c r="O16" s="940"/>
      <c r="P16" s="941"/>
      <c r="Q16" s="622"/>
      <c r="R16" s="931"/>
    </row>
    <row r="17" spans="3:18" x14ac:dyDescent="0.25">
      <c r="C17" s="622" t="s">
        <v>20</v>
      </c>
      <c r="D17" s="623"/>
      <c r="E17" s="603" t="s">
        <v>1884</v>
      </c>
      <c r="F17" s="603"/>
      <c r="G17" s="603">
        <v>1</v>
      </c>
      <c r="H17" s="603"/>
      <c r="I17" s="603">
        <v>0.72</v>
      </c>
      <c r="J17" s="603"/>
      <c r="K17" s="601">
        <f t="shared" si="0"/>
        <v>0.87119999999999997</v>
      </c>
      <c r="L17" s="602"/>
      <c r="M17" s="908"/>
      <c r="N17" s="909"/>
      <c r="O17" s="940"/>
      <c r="P17" s="941"/>
      <c r="Q17" s="622"/>
      <c r="R17" s="931"/>
    </row>
    <row r="18" spans="3:18" x14ac:dyDescent="0.25">
      <c r="C18" s="622" t="s">
        <v>21</v>
      </c>
      <c r="D18" s="623"/>
      <c r="E18" s="603" t="s">
        <v>1850</v>
      </c>
      <c r="F18" s="603"/>
      <c r="G18" s="603">
        <v>1</v>
      </c>
      <c r="H18" s="603"/>
      <c r="I18" s="603">
        <v>0.21</v>
      </c>
      <c r="J18" s="603"/>
      <c r="K18" s="601">
        <f t="shared" si="0"/>
        <v>0.25409999999999999</v>
      </c>
      <c r="L18" s="602"/>
      <c r="M18" s="908"/>
      <c r="N18" s="909"/>
      <c r="O18" s="940"/>
      <c r="P18" s="941"/>
      <c r="Q18" s="622"/>
      <c r="R18" s="931"/>
    </row>
    <row r="19" spans="3:18" x14ac:dyDescent="0.25">
      <c r="C19" s="622" t="s">
        <v>22</v>
      </c>
      <c r="D19" s="623"/>
      <c r="E19" s="603" t="s">
        <v>1848</v>
      </c>
      <c r="F19" s="603"/>
      <c r="G19" s="603">
        <v>1</v>
      </c>
      <c r="H19" s="603"/>
      <c r="I19" s="603">
        <v>2.11</v>
      </c>
      <c r="J19" s="603"/>
      <c r="K19" s="601">
        <f t="shared" si="0"/>
        <v>2.5530999999999997</v>
      </c>
      <c r="L19" s="602"/>
      <c r="M19" s="908"/>
      <c r="N19" s="909"/>
      <c r="O19" s="940"/>
      <c r="P19" s="941"/>
      <c r="Q19" s="622"/>
      <c r="R19" s="931"/>
    </row>
    <row r="20" spans="3:18" x14ac:dyDescent="0.25">
      <c r="C20" s="622" t="s">
        <v>23</v>
      </c>
      <c r="D20" s="623"/>
      <c r="E20" s="603" t="s">
        <v>1886</v>
      </c>
      <c r="F20" s="603"/>
      <c r="G20" s="603">
        <v>1</v>
      </c>
      <c r="H20" s="603"/>
      <c r="I20" s="603">
        <v>3.11</v>
      </c>
      <c r="J20" s="603"/>
      <c r="K20" s="601">
        <f t="shared" si="0"/>
        <v>3.7630999999999997</v>
      </c>
      <c r="L20" s="602"/>
      <c r="M20" s="908"/>
      <c r="N20" s="909"/>
      <c r="O20" s="940"/>
      <c r="P20" s="941"/>
      <c r="Q20" s="622"/>
      <c r="R20" s="931"/>
    </row>
    <row r="21" spans="3:18" x14ac:dyDescent="0.25">
      <c r="C21" s="622" t="s">
        <v>24</v>
      </c>
      <c r="D21" s="623"/>
      <c r="E21" s="603" t="s">
        <v>1851</v>
      </c>
      <c r="F21" s="603"/>
      <c r="G21" s="603">
        <v>1</v>
      </c>
      <c r="H21" s="603"/>
      <c r="I21" s="603">
        <v>2.66</v>
      </c>
      <c r="J21" s="603"/>
      <c r="K21" s="601">
        <f t="shared" si="0"/>
        <v>3.2186000000000003</v>
      </c>
      <c r="L21" s="602"/>
      <c r="M21" s="908"/>
      <c r="N21" s="909"/>
      <c r="O21" s="940"/>
      <c r="P21" s="941"/>
      <c r="Q21" s="622"/>
      <c r="R21" s="931"/>
    </row>
    <row r="22" spans="3:18" ht="15.75" thickBot="1" x14ac:dyDescent="0.3">
      <c r="C22" s="624" t="s">
        <v>25</v>
      </c>
      <c r="D22" s="625"/>
      <c r="E22" s="615" t="s">
        <v>1852</v>
      </c>
      <c r="F22" s="615"/>
      <c r="G22" s="615">
        <v>1</v>
      </c>
      <c r="H22" s="615"/>
      <c r="I22" s="615">
        <v>0.67</v>
      </c>
      <c r="J22" s="615"/>
      <c r="K22" s="618">
        <f t="shared" si="0"/>
        <v>0.81069999999999998</v>
      </c>
      <c r="L22" s="619"/>
      <c r="M22" s="908"/>
      <c r="N22" s="909"/>
      <c r="O22" s="940"/>
      <c r="P22" s="941"/>
      <c r="Q22" s="932"/>
      <c r="R22" s="933"/>
    </row>
    <row r="23" spans="3:18" x14ac:dyDescent="0.25">
      <c r="C23" s="891" t="s">
        <v>26</v>
      </c>
      <c r="D23" s="892"/>
      <c r="E23" s="905" t="s">
        <v>1302</v>
      </c>
      <c r="F23" s="905"/>
      <c r="G23" s="921">
        <v>1</v>
      </c>
      <c r="H23" s="921"/>
      <c r="I23" s="905">
        <v>34.14</v>
      </c>
      <c r="J23" s="905"/>
      <c r="K23" s="889">
        <f t="shared" si="0"/>
        <v>41.309399999999997</v>
      </c>
      <c r="L23" s="890"/>
      <c r="M23" s="908"/>
      <c r="N23" s="909"/>
      <c r="O23" s="940"/>
      <c r="P23" s="941"/>
      <c r="Q23" s="934">
        <v>4</v>
      </c>
      <c r="R23" s="935"/>
    </row>
    <row r="24" spans="3:18" x14ac:dyDescent="0.25">
      <c r="C24" s="893" t="s">
        <v>27</v>
      </c>
      <c r="D24" s="894"/>
      <c r="E24" s="603" t="s">
        <v>1302</v>
      </c>
      <c r="F24" s="603"/>
      <c r="G24" s="922">
        <v>1</v>
      </c>
      <c r="H24" s="922"/>
      <c r="I24" s="603">
        <v>17.04</v>
      </c>
      <c r="J24" s="603"/>
      <c r="K24" s="601">
        <f t="shared" si="0"/>
        <v>20.618399999999998</v>
      </c>
      <c r="L24" s="602"/>
      <c r="M24" s="908"/>
      <c r="N24" s="909"/>
      <c r="O24" s="940"/>
      <c r="P24" s="941"/>
      <c r="Q24" s="893"/>
      <c r="R24" s="936"/>
    </row>
    <row r="25" spans="3:18" x14ac:dyDescent="0.25">
      <c r="C25" s="895" t="s">
        <v>1830</v>
      </c>
      <c r="D25" s="894"/>
      <c r="E25" s="603" t="s">
        <v>1302</v>
      </c>
      <c r="F25" s="603"/>
      <c r="G25" s="922">
        <v>1</v>
      </c>
      <c r="H25" s="922"/>
      <c r="I25" s="603">
        <v>13.35</v>
      </c>
      <c r="J25" s="603"/>
      <c r="K25" s="601">
        <f t="shared" si="0"/>
        <v>16.153500000000001</v>
      </c>
      <c r="L25" s="602"/>
      <c r="M25" s="908"/>
      <c r="N25" s="909"/>
      <c r="O25" s="940"/>
      <c r="P25" s="941"/>
      <c r="Q25" s="893"/>
      <c r="R25" s="936"/>
    </row>
    <row r="26" spans="3:18" x14ac:dyDescent="0.25">
      <c r="C26" s="893" t="s">
        <v>28</v>
      </c>
      <c r="D26" s="894"/>
      <c r="E26" s="603" t="s">
        <v>1302</v>
      </c>
      <c r="F26" s="603"/>
      <c r="G26" s="922">
        <v>1</v>
      </c>
      <c r="H26" s="922"/>
      <c r="I26" s="603">
        <v>13.35</v>
      </c>
      <c r="J26" s="603"/>
      <c r="K26" s="601">
        <f t="shared" si="0"/>
        <v>16.153500000000001</v>
      </c>
      <c r="L26" s="602"/>
      <c r="M26" s="908"/>
      <c r="N26" s="909"/>
      <c r="O26" s="940"/>
      <c r="P26" s="941"/>
      <c r="Q26" s="893"/>
      <c r="R26" s="936"/>
    </row>
    <row r="27" spans="3:18" x14ac:dyDescent="0.25">
      <c r="C27" s="893" t="s">
        <v>29</v>
      </c>
      <c r="D27" s="894"/>
      <c r="E27" s="603" t="s">
        <v>1304</v>
      </c>
      <c r="F27" s="603"/>
      <c r="G27" s="922">
        <v>1</v>
      </c>
      <c r="H27" s="922"/>
      <c r="I27" s="603">
        <v>5.19</v>
      </c>
      <c r="J27" s="603"/>
      <c r="K27" s="601">
        <f t="shared" si="0"/>
        <v>6.2799000000000005</v>
      </c>
      <c r="L27" s="602"/>
      <c r="M27" s="908"/>
      <c r="N27" s="909"/>
      <c r="O27" s="940"/>
      <c r="P27" s="941"/>
      <c r="Q27" s="893"/>
      <c r="R27" s="936"/>
    </row>
    <row r="28" spans="3:18" ht="15.75" thickBot="1" x14ac:dyDescent="0.3">
      <c r="C28" s="896" t="s">
        <v>30</v>
      </c>
      <c r="D28" s="897"/>
      <c r="E28" s="615" t="s">
        <v>1402</v>
      </c>
      <c r="F28" s="615"/>
      <c r="G28" s="944">
        <v>1</v>
      </c>
      <c r="H28" s="944"/>
      <c r="I28" s="615">
        <v>40.630000000000003</v>
      </c>
      <c r="J28" s="615"/>
      <c r="K28" s="618">
        <f>21%*(I28)+(I28)*G28</f>
        <v>49.162300000000002</v>
      </c>
      <c r="L28" s="619"/>
      <c r="M28" s="908"/>
      <c r="N28" s="909"/>
      <c r="O28" s="942"/>
      <c r="P28" s="943"/>
      <c r="Q28" s="896"/>
      <c r="R28" s="937"/>
    </row>
    <row r="29" spans="3:18" x14ac:dyDescent="0.25">
      <c r="C29" s="160" t="s">
        <v>31</v>
      </c>
      <c r="D29" s="161"/>
      <c r="E29" s="109" t="s">
        <v>1305</v>
      </c>
      <c r="F29" s="109"/>
      <c r="G29" s="109">
        <v>2</v>
      </c>
      <c r="H29" s="109"/>
      <c r="I29" s="109">
        <v>17.71</v>
      </c>
      <c r="J29" s="109"/>
      <c r="K29" s="110">
        <f>21%*(I29)+(I29)*G29</f>
        <v>39.139099999999999</v>
      </c>
      <c r="L29" s="111"/>
      <c r="M29" s="908"/>
      <c r="N29" s="909"/>
      <c r="O29" s="804">
        <v>2</v>
      </c>
      <c r="P29" s="805"/>
      <c r="Q29" s="120">
        <v>1</v>
      </c>
      <c r="R29" s="121"/>
    </row>
    <row r="30" spans="3:18" x14ac:dyDescent="0.25">
      <c r="C30" s="147" t="s">
        <v>32</v>
      </c>
      <c r="D30" s="148"/>
      <c r="E30" s="64" t="s">
        <v>1306</v>
      </c>
      <c r="F30" s="64"/>
      <c r="G30" s="64">
        <v>1</v>
      </c>
      <c r="H30" s="64"/>
      <c r="I30" s="64">
        <v>21.52</v>
      </c>
      <c r="J30" s="64"/>
      <c r="K30" s="887">
        <f t="shared" ref="K30:K86" si="1">21%*(I30)+(I30)*G30</f>
        <v>26.039200000000001</v>
      </c>
      <c r="L30" s="888"/>
      <c r="M30" s="908"/>
      <c r="N30" s="909"/>
      <c r="O30" s="806"/>
      <c r="P30" s="807"/>
      <c r="Q30" s="122"/>
      <c r="R30" s="123"/>
    </row>
    <row r="31" spans="3:18" x14ac:dyDescent="0.25">
      <c r="C31" s="147" t="s">
        <v>33</v>
      </c>
      <c r="D31" s="148"/>
      <c r="E31" s="64" t="s">
        <v>1306</v>
      </c>
      <c r="F31" s="64"/>
      <c r="G31" s="64">
        <v>1</v>
      </c>
      <c r="H31" s="64"/>
      <c r="I31" s="64">
        <v>19.23</v>
      </c>
      <c r="J31" s="64"/>
      <c r="K31" s="887">
        <f t="shared" si="1"/>
        <v>23.2683</v>
      </c>
      <c r="L31" s="888"/>
      <c r="M31" s="908"/>
      <c r="N31" s="909"/>
      <c r="O31" s="806"/>
      <c r="P31" s="807"/>
      <c r="Q31" s="122"/>
      <c r="R31" s="123"/>
    </row>
    <row r="32" spans="3:18" x14ac:dyDescent="0.25">
      <c r="C32" s="147" t="s">
        <v>34</v>
      </c>
      <c r="D32" s="148"/>
      <c r="E32" s="64" t="s">
        <v>1306</v>
      </c>
      <c r="F32" s="64"/>
      <c r="G32" s="64">
        <v>1</v>
      </c>
      <c r="H32" s="64"/>
      <c r="I32" s="64">
        <v>6.74</v>
      </c>
      <c r="J32" s="64"/>
      <c r="K32" s="887">
        <f t="shared" si="1"/>
        <v>8.1554000000000002</v>
      </c>
      <c r="L32" s="888"/>
      <c r="M32" s="908"/>
      <c r="N32" s="909"/>
      <c r="O32" s="806"/>
      <c r="P32" s="807"/>
      <c r="Q32" s="122"/>
      <c r="R32" s="123"/>
    </row>
    <row r="33" spans="3:18" x14ac:dyDescent="0.25">
      <c r="C33" s="147" t="s">
        <v>35</v>
      </c>
      <c r="D33" s="148"/>
      <c r="E33" s="64" t="s">
        <v>1306</v>
      </c>
      <c r="F33" s="64"/>
      <c r="G33" s="64">
        <v>2</v>
      </c>
      <c r="H33" s="64"/>
      <c r="I33" s="64">
        <v>6.74</v>
      </c>
      <c r="J33" s="64"/>
      <c r="K33" s="798">
        <f t="shared" si="1"/>
        <v>14.8954</v>
      </c>
      <c r="L33" s="888"/>
      <c r="M33" s="908"/>
      <c r="N33" s="909"/>
      <c r="O33" s="806"/>
      <c r="P33" s="807"/>
      <c r="Q33" s="122"/>
      <c r="R33" s="123"/>
    </row>
    <row r="34" spans="3:18" x14ac:dyDescent="0.25">
      <c r="C34" s="147" t="s">
        <v>36</v>
      </c>
      <c r="D34" s="148"/>
      <c r="E34" s="64" t="s">
        <v>1306</v>
      </c>
      <c r="F34" s="64"/>
      <c r="G34" s="64">
        <v>1</v>
      </c>
      <c r="H34" s="64"/>
      <c r="I34" s="64">
        <v>9.7100000000000009</v>
      </c>
      <c r="J34" s="64"/>
      <c r="K34" s="887">
        <f t="shared" si="1"/>
        <v>11.7491</v>
      </c>
      <c r="L34" s="888"/>
      <c r="M34" s="908"/>
      <c r="N34" s="909"/>
      <c r="O34" s="806"/>
      <c r="P34" s="807"/>
      <c r="Q34" s="122"/>
      <c r="R34" s="123"/>
    </row>
    <row r="35" spans="3:18" ht="15.75" thickBot="1" x14ac:dyDescent="0.3">
      <c r="C35" s="140" t="s">
        <v>37</v>
      </c>
      <c r="D35" s="141"/>
      <c r="E35" s="142" t="s">
        <v>1306</v>
      </c>
      <c r="F35" s="142"/>
      <c r="G35" s="142">
        <v>1</v>
      </c>
      <c r="H35" s="142"/>
      <c r="I35" s="142">
        <v>6.74</v>
      </c>
      <c r="J35" s="142"/>
      <c r="K35" s="800">
        <f t="shared" si="1"/>
        <v>8.1554000000000002</v>
      </c>
      <c r="L35" s="801"/>
      <c r="M35" s="908"/>
      <c r="N35" s="909"/>
      <c r="O35" s="806"/>
      <c r="P35" s="807"/>
      <c r="Q35" s="124"/>
      <c r="R35" s="125"/>
    </row>
    <row r="36" spans="3:18" x14ac:dyDescent="0.25">
      <c r="C36" s="160" t="s">
        <v>38</v>
      </c>
      <c r="D36" s="161"/>
      <c r="E36" s="109" t="s">
        <v>1307</v>
      </c>
      <c r="F36" s="109"/>
      <c r="G36" s="109">
        <v>2</v>
      </c>
      <c r="H36" s="109"/>
      <c r="I36" s="109">
        <v>3.74</v>
      </c>
      <c r="J36" s="109"/>
      <c r="K36" s="110">
        <f t="shared" si="1"/>
        <v>8.2653999999999996</v>
      </c>
      <c r="L36" s="111"/>
      <c r="M36" s="908"/>
      <c r="N36" s="909"/>
      <c r="O36" s="806"/>
      <c r="P36" s="807"/>
      <c r="Q36" s="120">
        <v>2</v>
      </c>
      <c r="R36" s="121"/>
    </row>
    <row r="37" spans="3:18" x14ac:dyDescent="0.25">
      <c r="C37" s="147" t="s">
        <v>39</v>
      </c>
      <c r="D37" s="148"/>
      <c r="E37" s="64" t="s">
        <v>1308</v>
      </c>
      <c r="F37" s="64"/>
      <c r="G37" s="64">
        <v>1</v>
      </c>
      <c r="H37" s="64"/>
      <c r="I37" s="64">
        <v>2.2799999999999998</v>
      </c>
      <c r="J37" s="64"/>
      <c r="K37" s="887">
        <f t="shared" si="1"/>
        <v>2.7587999999999999</v>
      </c>
      <c r="L37" s="888"/>
      <c r="M37" s="908"/>
      <c r="N37" s="909"/>
      <c r="O37" s="806"/>
      <c r="P37" s="807"/>
      <c r="Q37" s="122"/>
      <c r="R37" s="123"/>
    </row>
    <row r="38" spans="3:18" x14ac:dyDescent="0.25">
      <c r="C38" s="147" t="s">
        <v>40</v>
      </c>
      <c r="D38" s="148"/>
      <c r="E38" s="64" t="s">
        <v>1309</v>
      </c>
      <c r="F38" s="64"/>
      <c r="G38" s="64">
        <v>1</v>
      </c>
      <c r="H38" s="64"/>
      <c r="I38" s="64">
        <v>30.17</v>
      </c>
      <c r="J38" s="64"/>
      <c r="K38" s="887">
        <f t="shared" si="1"/>
        <v>36.505700000000004</v>
      </c>
      <c r="L38" s="888"/>
      <c r="M38" s="908"/>
      <c r="N38" s="909"/>
      <c r="O38" s="806"/>
      <c r="P38" s="807"/>
      <c r="Q38" s="122"/>
      <c r="R38" s="123"/>
    </row>
    <row r="39" spans="3:18" x14ac:dyDescent="0.25">
      <c r="C39" s="147" t="s">
        <v>41</v>
      </c>
      <c r="D39" s="148"/>
      <c r="E39" s="64" t="s">
        <v>1305</v>
      </c>
      <c r="F39" s="64"/>
      <c r="G39" s="64">
        <v>4</v>
      </c>
      <c r="H39" s="64"/>
      <c r="I39" s="64">
        <v>5.44</v>
      </c>
      <c r="J39" s="64"/>
      <c r="K39" s="887">
        <f t="shared" si="1"/>
        <v>22.9024</v>
      </c>
      <c r="L39" s="888"/>
      <c r="M39" s="908"/>
      <c r="N39" s="909"/>
      <c r="O39" s="806"/>
      <c r="P39" s="807"/>
      <c r="Q39" s="122"/>
      <c r="R39" s="123"/>
    </row>
    <row r="40" spans="3:18" x14ac:dyDescent="0.25">
      <c r="C40" s="147" t="s">
        <v>42</v>
      </c>
      <c r="D40" s="148"/>
      <c r="E40" s="64" t="s">
        <v>1310</v>
      </c>
      <c r="F40" s="64"/>
      <c r="G40" s="64">
        <v>2</v>
      </c>
      <c r="H40" s="64"/>
      <c r="I40" s="64">
        <v>0.27</v>
      </c>
      <c r="J40" s="64"/>
      <c r="K40" s="887">
        <f t="shared" si="1"/>
        <v>0.59670000000000001</v>
      </c>
      <c r="L40" s="888"/>
      <c r="M40" s="908"/>
      <c r="N40" s="909"/>
      <c r="O40" s="806"/>
      <c r="P40" s="807"/>
      <c r="Q40" s="122"/>
      <c r="R40" s="123"/>
    </row>
    <row r="41" spans="3:18" x14ac:dyDescent="0.25">
      <c r="C41" s="147" t="s">
        <v>43</v>
      </c>
      <c r="D41" s="148"/>
      <c r="E41" s="64" t="s">
        <v>1311</v>
      </c>
      <c r="F41" s="64"/>
      <c r="G41" s="64">
        <v>1</v>
      </c>
      <c r="H41" s="64"/>
      <c r="I41" s="64">
        <v>2.77</v>
      </c>
      <c r="J41" s="64"/>
      <c r="K41" s="887">
        <f t="shared" si="1"/>
        <v>3.3517000000000001</v>
      </c>
      <c r="L41" s="888"/>
      <c r="M41" s="908"/>
      <c r="N41" s="909"/>
      <c r="O41" s="806"/>
      <c r="P41" s="807"/>
      <c r="Q41" s="122"/>
      <c r="R41" s="123"/>
    </row>
    <row r="42" spans="3:18" x14ac:dyDescent="0.25">
      <c r="C42" s="147" t="s">
        <v>44</v>
      </c>
      <c r="D42" s="148"/>
      <c r="E42" s="64" t="s">
        <v>1312</v>
      </c>
      <c r="F42" s="64"/>
      <c r="G42" s="64">
        <v>2</v>
      </c>
      <c r="H42" s="64"/>
      <c r="I42" s="64">
        <v>6.66</v>
      </c>
      <c r="J42" s="64"/>
      <c r="K42" s="887">
        <f t="shared" si="1"/>
        <v>14.7186</v>
      </c>
      <c r="L42" s="888"/>
      <c r="M42" s="908"/>
      <c r="N42" s="909"/>
      <c r="O42" s="806"/>
      <c r="P42" s="807"/>
      <c r="Q42" s="122"/>
      <c r="R42" s="123"/>
    </row>
    <row r="43" spans="3:18" x14ac:dyDescent="0.25">
      <c r="C43" s="147" t="s">
        <v>45</v>
      </c>
      <c r="D43" s="148"/>
      <c r="E43" s="64" t="s">
        <v>1313</v>
      </c>
      <c r="F43" s="64"/>
      <c r="G43" s="64">
        <v>4</v>
      </c>
      <c r="H43" s="64"/>
      <c r="I43" s="64">
        <v>1.6</v>
      </c>
      <c r="J43" s="64"/>
      <c r="K43" s="887">
        <f t="shared" si="1"/>
        <v>6.7360000000000007</v>
      </c>
      <c r="L43" s="888"/>
      <c r="M43" s="908"/>
      <c r="N43" s="909"/>
      <c r="O43" s="806"/>
      <c r="P43" s="807"/>
      <c r="Q43" s="122"/>
      <c r="R43" s="123"/>
    </row>
    <row r="44" spans="3:18" x14ac:dyDescent="0.25">
      <c r="C44" s="147" t="s">
        <v>46</v>
      </c>
      <c r="D44" s="148"/>
      <c r="E44" s="64" t="s">
        <v>1312</v>
      </c>
      <c r="F44" s="64"/>
      <c r="G44" s="64">
        <v>6</v>
      </c>
      <c r="H44" s="64"/>
      <c r="I44" s="64">
        <v>4.45</v>
      </c>
      <c r="J44" s="64"/>
      <c r="K44" s="887">
        <f t="shared" si="1"/>
        <v>27.634500000000003</v>
      </c>
      <c r="L44" s="888"/>
      <c r="M44" s="908"/>
      <c r="N44" s="909"/>
      <c r="O44" s="806"/>
      <c r="P44" s="807"/>
      <c r="Q44" s="122"/>
      <c r="R44" s="123"/>
    </row>
    <row r="45" spans="3:18" x14ac:dyDescent="0.25">
      <c r="C45" s="147" t="s">
        <v>47</v>
      </c>
      <c r="D45" s="148"/>
      <c r="E45" s="64" t="s">
        <v>1312</v>
      </c>
      <c r="F45" s="64"/>
      <c r="G45" s="64">
        <v>2</v>
      </c>
      <c r="H45" s="64"/>
      <c r="I45" s="64">
        <v>6.21</v>
      </c>
      <c r="J45" s="64"/>
      <c r="K45" s="887">
        <f t="shared" si="1"/>
        <v>13.7241</v>
      </c>
      <c r="L45" s="888"/>
      <c r="M45" s="908"/>
      <c r="N45" s="909"/>
      <c r="O45" s="806"/>
      <c r="P45" s="807"/>
      <c r="Q45" s="122"/>
      <c r="R45" s="123"/>
    </row>
    <row r="46" spans="3:18" x14ac:dyDescent="0.25">
      <c r="C46" s="147" t="s">
        <v>48</v>
      </c>
      <c r="D46" s="148"/>
      <c r="E46" s="64" t="s">
        <v>1313</v>
      </c>
      <c r="F46" s="64"/>
      <c r="G46" s="64">
        <v>4</v>
      </c>
      <c r="H46" s="64"/>
      <c r="I46" s="64">
        <v>2.34</v>
      </c>
      <c r="J46" s="64"/>
      <c r="K46" s="887">
        <f t="shared" si="1"/>
        <v>9.8513999999999999</v>
      </c>
      <c r="L46" s="888"/>
      <c r="M46" s="908"/>
      <c r="N46" s="909"/>
      <c r="O46" s="806"/>
      <c r="P46" s="807"/>
      <c r="Q46" s="122"/>
      <c r="R46" s="123"/>
    </row>
    <row r="47" spans="3:18" ht="15.75" thickBot="1" x14ac:dyDescent="0.3">
      <c r="C47" s="140" t="s">
        <v>49</v>
      </c>
      <c r="D47" s="141"/>
      <c r="E47" s="142" t="s">
        <v>1313</v>
      </c>
      <c r="F47" s="142"/>
      <c r="G47" s="142">
        <v>4</v>
      </c>
      <c r="H47" s="142"/>
      <c r="I47" s="142">
        <v>2.14</v>
      </c>
      <c r="J47" s="142"/>
      <c r="K47" s="883">
        <f t="shared" si="1"/>
        <v>9.0094000000000012</v>
      </c>
      <c r="L47" s="884"/>
      <c r="M47" s="908"/>
      <c r="N47" s="909"/>
      <c r="O47" s="806"/>
      <c r="P47" s="807"/>
      <c r="Q47" s="124"/>
      <c r="R47" s="125"/>
    </row>
    <row r="48" spans="3:18" x14ac:dyDescent="0.25">
      <c r="C48" s="160" t="s">
        <v>50</v>
      </c>
      <c r="D48" s="161"/>
      <c r="E48" s="109" t="s">
        <v>1314</v>
      </c>
      <c r="F48" s="109"/>
      <c r="G48" s="109">
        <v>1</v>
      </c>
      <c r="H48" s="109"/>
      <c r="I48" s="109">
        <v>38.35</v>
      </c>
      <c r="J48" s="109"/>
      <c r="K48" s="110">
        <f t="shared" si="1"/>
        <v>46.403500000000001</v>
      </c>
      <c r="L48" s="111"/>
      <c r="M48" s="908"/>
      <c r="N48" s="909"/>
      <c r="O48" s="806"/>
      <c r="P48" s="807"/>
      <c r="Q48" s="120">
        <v>3</v>
      </c>
      <c r="R48" s="121"/>
    </row>
    <row r="49" spans="3:18" x14ac:dyDescent="0.25">
      <c r="C49" s="147" t="s">
        <v>51</v>
      </c>
      <c r="D49" s="148"/>
      <c r="E49" s="64" t="s">
        <v>1308</v>
      </c>
      <c r="F49" s="64"/>
      <c r="G49" s="64">
        <v>2</v>
      </c>
      <c r="H49" s="64"/>
      <c r="I49" s="794">
        <v>11.18</v>
      </c>
      <c r="J49" s="795"/>
      <c r="K49" s="887">
        <f t="shared" si="1"/>
        <v>24.707799999999999</v>
      </c>
      <c r="L49" s="888"/>
      <c r="M49" s="908"/>
      <c r="N49" s="909"/>
      <c r="O49" s="806"/>
      <c r="P49" s="807"/>
      <c r="Q49" s="122"/>
      <c r="R49" s="123"/>
    </row>
    <row r="50" spans="3:18" x14ac:dyDescent="0.25">
      <c r="C50" s="147" t="s">
        <v>52</v>
      </c>
      <c r="D50" s="148"/>
      <c r="E50" s="64" t="s">
        <v>1315</v>
      </c>
      <c r="F50" s="64"/>
      <c r="G50" s="64">
        <v>1</v>
      </c>
      <c r="H50" s="64"/>
      <c r="I50" s="794">
        <v>62.33</v>
      </c>
      <c r="J50" s="795"/>
      <c r="K50" s="887">
        <f t="shared" si="1"/>
        <v>75.419299999999993</v>
      </c>
      <c r="L50" s="888"/>
      <c r="M50" s="908"/>
      <c r="N50" s="909"/>
      <c r="O50" s="806"/>
      <c r="P50" s="807"/>
      <c r="Q50" s="122"/>
      <c r="R50" s="123"/>
    </row>
    <row r="51" spans="3:18" x14ac:dyDescent="0.25">
      <c r="C51" s="147" t="s">
        <v>53</v>
      </c>
      <c r="D51" s="148"/>
      <c r="E51" s="64" t="s">
        <v>1316</v>
      </c>
      <c r="F51" s="64"/>
      <c r="G51" s="64">
        <v>1</v>
      </c>
      <c r="H51" s="64"/>
      <c r="I51" s="794">
        <v>37.46</v>
      </c>
      <c r="J51" s="795"/>
      <c r="K51" s="887">
        <f t="shared" si="1"/>
        <v>45.326599999999999</v>
      </c>
      <c r="L51" s="888"/>
      <c r="M51" s="908"/>
      <c r="N51" s="909"/>
      <c r="O51" s="806"/>
      <c r="P51" s="807"/>
      <c r="Q51" s="122"/>
      <c r="R51" s="123"/>
    </row>
    <row r="52" spans="3:18" ht="15.75" thickBot="1" x14ac:dyDescent="0.3">
      <c r="C52" s="140" t="s">
        <v>54</v>
      </c>
      <c r="D52" s="141"/>
      <c r="E52" s="142" t="s">
        <v>1314</v>
      </c>
      <c r="F52" s="142"/>
      <c r="G52" s="142">
        <v>2</v>
      </c>
      <c r="H52" s="142"/>
      <c r="I52" s="796">
        <v>63.7</v>
      </c>
      <c r="J52" s="797"/>
      <c r="K52" s="883">
        <f t="shared" si="1"/>
        <v>140.77700000000002</v>
      </c>
      <c r="L52" s="884"/>
      <c r="M52" s="908"/>
      <c r="N52" s="909"/>
      <c r="O52" s="806"/>
      <c r="P52" s="807"/>
      <c r="Q52" s="124"/>
      <c r="R52" s="125"/>
    </row>
    <row r="53" spans="3:18" x14ac:dyDescent="0.25">
      <c r="C53" s="160" t="s">
        <v>55</v>
      </c>
      <c r="D53" s="161"/>
      <c r="E53" s="109" t="s">
        <v>1317</v>
      </c>
      <c r="F53" s="109"/>
      <c r="G53" s="109">
        <v>1</v>
      </c>
      <c r="H53" s="109"/>
      <c r="I53" s="792">
        <v>21</v>
      </c>
      <c r="J53" s="793"/>
      <c r="K53" s="885">
        <f t="shared" si="1"/>
        <v>25.41</v>
      </c>
      <c r="L53" s="886"/>
      <c r="M53" s="908"/>
      <c r="N53" s="909"/>
      <c r="O53" s="806"/>
      <c r="P53" s="807"/>
      <c r="Q53" s="120">
        <v>4</v>
      </c>
      <c r="R53" s="121"/>
    </row>
    <row r="54" spans="3:18" ht="15.75" thickBot="1" x14ac:dyDescent="0.3">
      <c r="C54" s="147" t="s">
        <v>56</v>
      </c>
      <c r="D54" s="148"/>
      <c r="E54" s="64" t="s">
        <v>1318</v>
      </c>
      <c r="F54" s="64"/>
      <c r="G54" s="64">
        <v>1</v>
      </c>
      <c r="H54" s="64"/>
      <c r="I54" s="794">
        <v>37.04</v>
      </c>
      <c r="J54" s="795"/>
      <c r="K54" s="887">
        <f t="shared" si="1"/>
        <v>44.818399999999997</v>
      </c>
      <c r="L54" s="888"/>
      <c r="M54" s="908"/>
      <c r="N54" s="909"/>
      <c r="O54" s="806"/>
      <c r="P54" s="807"/>
      <c r="Q54" s="122"/>
      <c r="R54" s="123"/>
    </row>
    <row r="55" spans="3:18" x14ac:dyDescent="0.25">
      <c r="C55" s="160" t="s">
        <v>57</v>
      </c>
      <c r="D55" s="161"/>
      <c r="E55" s="109" t="s">
        <v>1319</v>
      </c>
      <c r="F55" s="109"/>
      <c r="G55" s="109">
        <v>1</v>
      </c>
      <c r="H55" s="109"/>
      <c r="I55" s="792">
        <v>26.08</v>
      </c>
      <c r="J55" s="793"/>
      <c r="K55" s="885">
        <f t="shared" si="1"/>
        <v>31.556799999999996</v>
      </c>
      <c r="L55" s="886"/>
      <c r="M55" s="910"/>
      <c r="N55" s="909"/>
      <c r="O55" s="806"/>
      <c r="P55" s="807"/>
      <c r="Q55" s="120">
        <v>5</v>
      </c>
      <c r="R55" s="121"/>
    </row>
    <row r="56" spans="3:18" x14ac:dyDescent="0.25">
      <c r="C56" s="147" t="s">
        <v>58</v>
      </c>
      <c r="D56" s="148"/>
      <c r="E56" s="64" t="s">
        <v>1320</v>
      </c>
      <c r="F56" s="64"/>
      <c r="G56" s="64">
        <v>1</v>
      </c>
      <c r="H56" s="64"/>
      <c r="I56" s="794">
        <v>5.31</v>
      </c>
      <c r="J56" s="795"/>
      <c r="K56" s="887">
        <f t="shared" si="1"/>
        <v>6.4250999999999996</v>
      </c>
      <c r="L56" s="888"/>
      <c r="M56" s="910"/>
      <c r="N56" s="909"/>
      <c r="O56" s="806"/>
      <c r="P56" s="807"/>
      <c r="Q56" s="122"/>
      <c r="R56" s="123"/>
    </row>
    <row r="57" spans="3:18" x14ac:dyDescent="0.25">
      <c r="C57" s="147" t="s">
        <v>59</v>
      </c>
      <c r="D57" s="148"/>
      <c r="E57" s="64" t="s">
        <v>1321</v>
      </c>
      <c r="F57" s="64"/>
      <c r="G57" s="64">
        <v>1</v>
      </c>
      <c r="H57" s="64"/>
      <c r="I57" s="794">
        <v>15.81</v>
      </c>
      <c r="J57" s="795"/>
      <c r="K57" s="887">
        <f t="shared" si="1"/>
        <v>19.130099999999999</v>
      </c>
      <c r="L57" s="888"/>
      <c r="M57" s="910"/>
      <c r="N57" s="909"/>
      <c r="O57" s="806"/>
      <c r="P57" s="807"/>
      <c r="Q57" s="122"/>
      <c r="R57" s="123"/>
    </row>
    <row r="58" spans="3:18" ht="15.75" thickBot="1" x14ac:dyDescent="0.3">
      <c r="C58" s="140" t="s">
        <v>60</v>
      </c>
      <c r="D58" s="141"/>
      <c r="E58" s="142" t="s">
        <v>1322</v>
      </c>
      <c r="F58" s="142"/>
      <c r="G58" s="142">
        <v>1</v>
      </c>
      <c r="H58" s="142"/>
      <c r="I58" s="796">
        <v>10.14</v>
      </c>
      <c r="J58" s="797"/>
      <c r="K58" s="883">
        <f t="shared" si="1"/>
        <v>12.269400000000001</v>
      </c>
      <c r="L58" s="884"/>
      <c r="M58" s="910"/>
      <c r="N58" s="909"/>
      <c r="O58" s="806"/>
      <c r="P58" s="807"/>
      <c r="Q58" s="124"/>
      <c r="R58" s="125"/>
    </row>
    <row r="59" spans="3:18" x14ac:dyDescent="0.25">
      <c r="C59" s="160" t="s">
        <v>61</v>
      </c>
      <c r="D59" s="161"/>
      <c r="E59" s="109" t="s">
        <v>1323</v>
      </c>
      <c r="F59" s="109"/>
      <c r="G59" s="109">
        <v>1</v>
      </c>
      <c r="H59" s="109"/>
      <c r="I59" s="792">
        <v>29.63</v>
      </c>
      <c r="J59" s="793"/>
      <c r="K59" s="885">
        <f t="shared" si="1"/>
        <v>35.8523</v>
      </c>
      <c r="L59" s="886"/>
      <c r="M59" s="910"/>
      <c r="N59" s="909"/>
      <c r="O59" s="806"/>
      <c r="P59" s="807"/>
      <c r="Q59" s="120">
        <v>6</v>
      </c>
      <c r="R59" s="121"/>
    </row>
    <row r="60" spans="3:18" x14ac:dyDescent="0.25">
      <c r="C60" s="147" t="s">
        <v>62</v>
      </c>
      <c r="D60" s="148"/>
      <c r="E60" s="64" t="s">
        <v>1324</v>
      </c>
      <c r="F60" s="64"/>
      <c r="G60" s="64">
        <v>1</v>
      </c>
      <c r="H60" s="64"/>
      <c r="I60" s="794">
        <v>45.07</v>
      </c>
      <c r="J60" s="795"/>
      <c r="K60" s="887">
        <f t="shared" si="1"/>
        <v>54.534700000000001</v>
      </c>
      <c r="L60" s="888"/>
      <c r="M60" s="910"/>
      <c r="N60" s="909"/>
      <c r="O60" s="806"/>
      <c r="P60" s="807"/>
      <c r="Q60" s="122"/>
      <c r="R60" s="123"/>
    </row>
    <row r="61" spans="3:18" x14ac:dyDescent="0.25">
      <c r="C61" s="147" t="s">
        <v>63</v>
      </c>
      <c r="D61" s="148"/>
      <c r="E61" s="64" t="s">
        <v>1325</v>
      </c>
      <c r="F61" s="64"/>
      <c r="G61" s="64">
        <v>1</v>
      </c>
      <c r="H61" s="64"/>
      <c r="I61" s="794">
        <v>46.73</v>
      </c>
      <c r="J61" s="795"/>
      <c r="K61" s="887">
        <f t="shared" si="1"/>
        <v>56.543299999999995</v>
      </c>
      <c r="L61" s="888"/>
      <c r="M61" s="910"/>
      <c r="N61" s="909"/>
      <c r="O61" s="806"/>
      <c r="P61" s="807"/>
      <c r="Q61" s="122"/>
      <c r="R61" s="123"/>
    </row>
    <row r="62" spans="3:18" x14ac:dyDescent="0.25">
      <c r="C62" s="147" t="s">
        <v>64</v>
      </c>
      <c r="D62" s="148"/>
      <c r="E62" s="64" t="s">
        <v>1325</v>
      </c>
      <c r="F62" s="64"/>
      <c r="G62" s="64">
        <v>1</v>
      </c>
      <c r="H62" s="64"/>
      <c r="I62" s="794">
        <v>21.86</v>
      </c>
      <c r="J62" s="795"/>
      <c r="K62" s="887">
        <f t="shared" si="1"/>
        <v>26.450599999999998</v>
      </c>
      <c r="L62" s="888"/>
      <c r="M62" s="910"/>
      <c r="N62" s="909"/>
      <c r="O62" s="806"/>
      <c r="P62" s="807"/>
      <c r="Q62" s="122"/>
      <c r="R62" s="123"/>
    </row>
    <row r="63" spans="3:18" x14ac:dyDescent="0.25">
      <c r="C63" s="147" t="s">
        <v>65</v>
      </c>
      <c r="D63" s="148"/>
      <c r="E63" s="64" t="s">
        <v>1325</v>
      </c>
      <c r="F63" s="64"/>
      <c r="G63" s="64">
        <v>1</v>
      </c>
      <c r="H63" s="64"/>
      <c r="I63" s="794">
        <v>30.01</v>
      </c>
      <c r="J63" s="795"/>
      <c r="K63" s="887">
        <f t="shared" si="1"/>
        <v>36.312100000000001</v>
      </c>
      <c r="L63" s="888"/>
      <c r="M63" s="910"/>
      <c r="N63" s="909"/>
      <c r="O63" s="806"/>
      <c r="P63" s="807"/>
      <c r="Q63" s="122"/>
      <c r="R63" s="123"/>
    </row>
    <row r="64" spans="3:18" x14ac:dyDescent="0.25">
      <c r="C64" s="147" t="s">
        <v>66</v>
      </c>
      <c r="D64" s="148"/>
      <c r="E64" s="64" t="s">
        <v>1323</v>
      </c>
      <c r="F64" s="64"/>
      <c r="G64" s="64">
        <v>1</v>
      </c>
      <c r="H64" s="64"/>
      <c r="I64" s="794">
        <v>30.27</v>
      </c>
      <c r="J64" s="795"/>
      <c r="K64" s="887">
        <f t="shared" si="1"/>
        <v>36.6267</v>
      </c>
      <c r="L64" s="888"/>
      <c r="M64" s="910"/>
      <c r="N64" s="909"/>
      <c r="O64" s="806"/>
      <c r="P64" s="807"/>
      <c r="Q64" s="122"/>
      <c r="R64" s="123"/>
    </row>
    <row r="65" spans="3:18" x14ac:dyDescent="0.25">
      <c r="C65" s="147" t="s">
        <v>67</v>
      </c>
      <c r="D65" s="148"/>
      <c r="E65" s="64" t="s">
        <v>1324</v>
      </c>
      <c r="F65" s="64"/>
      <c r="G65" s="64">
        <v>1</v>
      </c>
      <c r="H65" s="64"/>
      <c r="I65" s="794">
        <v>31.77</v>
      </c>
      <c r="J65" s="795"/>
      <c r="K65" s="887">
        <f t="shared" si="1"/>
        <v>38.441699999999997</v>
      </c>
      <c r="L65" s="888"/>
      <c r="M65" s="910"/>
      <c r="N65" s="909"/>
      <c r="O65" s="806"/>
      <c r="P65" s="807"/>
      <c r="Q65" s="122"/>
      <c r="R65" s="123"/>
    </row>
    <row r="66" spans="3:18" ht="15.75" thickBot="1" x14ac:dyDescent="0.3">
      <c r="C66" s="140" t="s">
        <v>68</v>
      </c>
      <c r="D66" s="141"/>
      <c r="E66" s="142" t="s">
        <v>1323</v>
      </c>
      <c r="F66" s="142"/>
      <c r="G66" s="142">
        <v>1</v>
      </c>
      <c r="H66" s="142"/>
      <c r="I66" s="796">
        <v>29.7</v>
      </c>
      <c r="J66" s="797"/>
      <c r="K66" s="883">
        <f t="shared" si="1"/>
        <v>35.936999999999998</v>
      </c>
      <c r="L66" s="884"/>
      <c r="M66" s="910"/>
      <c r="N66" s="909"/>
      <c r="O66" s="806"/>
      <c r="P66" s="807"/>
      <c r="Q66" s="124"/>
      <c r="R66" s="125"/>
    </row>
    <row r="67" spans="3:18" x14ac:dyDescent="0.25">
      <c r="C67" s="160" t="s">
        <v>69</v>
      </c>
      <c r="D67" s="161"/>
      <c r="E67" s="109" t="s">
        <v>1326</v>
      </c>
      <c r="F67" s="109"/>
      <c r="G67" s="109">
        <v>3</v>
      </c>
      <c r="H67" s="109"/>
      <c r="I67" s="792">
        <v>1.55</v>
      </c>
      <c r="J67" s="793"/>
      <c r="K67" s="885">
        <f t="shared" si="1"/>
        <v>4.9755000000000003</v>
      </c>
      <c r="L67" s="886"/>
      <c r="M67" s="910"/>
      <c r="N67" s="909"/>
      <c r="O67" s="806"/>
      <c r="P67" s="807"/>
      <c r="Q67" s="120">
        <v>7</v>
      </c>
      <c r="R67" s="121"/>
    </row>
    <row r="68" spans="3:18" x14ac:dyDescent="0.25">
      <c r="C68" s="147" t="s">
        <v>70</v>
      </c>
      <c r="D68" s="148"/>
      <c r="E68" s="64" t="s">
        <v>1327</v>
      </c>
      <c r="F68" s="64"/>
      <c r="G68" s="64">
        <v>4</v>
      </c>
      <c r="H68" s="64"/>
      <c r="I68" s="794">
        <v>4.1399999999999997</v>
      </c>
      <c r="J68" s="795"/>
      <c r="K68" s="887">
        <f t="shared" si="1"/>
        <v>17.429399999999998</v>
      </c>
      <c r="L68" s="888"/>
      <c r="M68" s="910"/>
      <c r="N68" s="909"/>
      <c r="O68" s="806"/>
      <c r="P68" s="807"/>
      <c r="Q68" s="122"/>
      <c r="R68" s="123"/>
    </row>
    <row r="69" spans="3:18" x14ac:dyDescent="0.25">
      <c r="C69" s="147" t="s">
        <v>71</v>
      </c>
      <c r="D69" s="148"/>
      <c r="E69" s="64" t="s">
        <v>1327</v>
      </c>
      <c r="F69" s="64"/>
      <c r="G69" s="64">
        <v>1</v>
      </c>
      <c r="H69" s="64"/>
      <c r="I69" s="794">
        <v>8.83</v>
      </c>
      <c r="J69" s="795"/>
      <c r="K69" s="887">
        <f t="shared" si="1"/>
        <v>10.6843</v>
      </c>
      <c r="L69" s="888"/>
      <c r="M69" s="910"/>
      <c r="N69" s="909"/>
      <c r="O69" s="806"/>
      <c r="P69" s="807"/>
      <c r="Q69" s="122"/>
      <c r="R69" s="123"/>
    </row>
    <row r="70" spans="3:18" ht="15.75" thickBot="1" x14ac:dyDescent="0.3">
      <c r="C70" s="147" t="s">
        <v>72</v>
      </c>
      <c r="D70" s="148"/>
      <c r="E70" s="64" t="s">
        <v>1327</v>
      </c>
      <c r="F70" s="64"/>
      <c r="G70" s="64">
        <v>1</v>
      </c>
      <c r="H70" s="64"/>
      <c r="I70" s="794">
        <v>7.12</v>
      </c>
      <c r="J70" s="795"/>
      <c r="K70" s="887">
        <f t="shared" si="1"/>
        <v>8.6151999999999997</v>
      </c>
      <c r="L70" s="888"/>
      <c r="M70" s="910"/>
      <c r="N70" s="909"/>
      <c r="O70" s="806"/>
      <c r="P70" s="807"/>
      <c r="Q70" s="122"/>
      <c r="R70" s="123"/>
    </row>
    <row r="71" spans="3:18" x14ac:dyDescent="0.25">
      <c r="C71" s="160" t="s">
        <v>73</v>
      </c>
      <c r="D71" s="161"/>
      <c r="E71" s="950" t="s">
        <v>1328</v>
      </c>
      <c r="F71" s="950"/>
      <c r="G71" s="109">
        <v>14</v>
      </c>
      <c r="H71" s="109"/>
      <c r="I71" s="792">
        <v>0.81</v>
      </c>
      <c r="J71" s="793"/>
      <c r="K71" s="885">
        <f t="shared" si="1"/>
        <v>11.5101</v>
      </c>
      <c r="L71" s="886"/>
      <c r="M71" s="910"/>
      <c r="N71" s="909"/>
      <c r="O71" s="806"/>
      <c r="P71" s="807"/>
      <c r="Q71" s="120">
        <v>8</v>
      </c>
      <c r="R71" s="121"/>
    </row>
    <row r="72" spans="3:18" x14ac:dyDescent="0.25">
      <c r="C72" s="147" t="s">
        <v>74</v>
      </c>
      <c r="D72" s="148"/>
      <c r="E72" s="803" t="s">
        <v>1328</v>
      </c>
      <c r="F72" s="803"/>
      <c r="G72" s="64">
        <v>23</v>
      </c>
      <c r="H72" s="64"/>
      <c r="I72" s="794">
        <v>2.2799999999999998</v>
      </c>
      <c r="J72" s="795"/>
      <c r="K72" s="887">
        <f t="shared" si="1"/>
        <v>52.918799999999997</v>
      </c>
      <c r="L72" s="888"/>
      <c r="M72" s="910"/>
      <c r="N72" s="909"/>
      <c r="O72" s="806"/>
      <c r="P72" s="807"/>
      <c r="Q72" s="122"/>
      <c r="R72" s="123"/>
    </row>
    <row r="73" spans="3:18" x14ac:dyDescent="0.25">
      <c r="C73" s="147" t="s">
        <v>75</v>
      </c>
      <c r="D73" s="148"/>
      <c r="E73" s="64" t="s">
        <v>1329</v>
      </c>
      <c r="F73" s="64"/>
      <c r="G73" s="64">
        <v>4</v>
      </c>
      <c r="H73" s="64"/>
      <c r="I73" s="794">
        <v>1.46</v>
      </c>
      <c r="J73" s="795"/>
      <c r="K73" s="887">
        <f t="shared" si="1"/>
        <v>6.1465999999999994</v>
      </c>
      <c r="L73" s="888"/>
      <c r="M73" s="910"/>
      <c r="N73" s="909"/>
      <c r="O73" s="806"/>
      <c r="P73" s="807"/>
      <c r="Q73" s="122"/>
      <c r="R73" s="123"/>
    </row>
    <row r="74" spans="3:18" x14ac:dyDescent="0.25">
      <c r="C74" s="147" t="s">
        <v>76</v>
      </c>
      <c r="D74" s="148"/>
      <c r="E74" s="64" t="s">
        <v>1328</v>
      </c>
      <c r="F74" s="64"/>
      <c r="G74" s="64">
        <v>4</v>
      </c>
      <c r="H74" s="64"/>
      <c r="I74" s="794">
        <v>1.72</v>
      </c>
      <c r="J74" s="795"/>
      <c r="K74" s="887">
        <f t="shared" si="1"/>
        <v>7.2412000000000001</v>
      </c>
      <c r="L74" s="888"/>
      <c r="M74" s="910"/>
      <c r="N74" s="909"/>
      <c r="O74" s="806"/>
      <c r="P74" s="807"/>
      <c r="Q74" s="122"/>
      <c r="R74" s="123"/>
    </row>
    <row r="75" spans="3:18" x14ac:dyDescent="0.25">
      <c r="C75" s="147" t="s">
        <v>77</v>
      </c>
      <c r="D75" s="148"/>
      <c r="E75" s="64" t="s">
        <v>1328</v>
      </c>
      <c r="F75" s="64"/>
      <c r="G75" s="64">
        <v>1</v>
      </c>
      <c r="H75" s="64"/>
      <c r="I75" s="794">
        <v>3.37</v>
      </c>
      <c r="J75" s="795"/>
      <c r="K75" s="887">
        <f t="shared" si="1"/>
        <v>4.0777000000000001</v>
      </c>
      <c r="L75" s="888"/>
      <c r="M75" s="910"/>
      <c r="N75" s="909"/>
      <c r="O75" s="806"/>
      <c r="P75" s="807"/>
      <c r="Q75" s="122"/>
      <c r="R75" s="123"/>
    </row>
    <row r="76" spans="3:18" x14ac:dyDescent="0.25">
      <c r="C76" s="147" t="s">
        <v>78</v>
      </c>
      <c r="D76" s="148"/>
      <c r="E76" s="64" t="s">
        <v>1330</v>
      </c>
      <c r="F76" s="64"/>
      <c r="G76" s="64">
        <v>4</v>
      </c>
      <c r="H76" s="64"/>
      <c r="I76" s="794">
        <v>1.29</v>
      </c>
      <c r="J76" s="795"/>
      <c r="K76" s="887">
        <f t="shared" si="1"/>
        <v>5.4309000000000003</v>
      </c>
      <c r="L76" s="888"/>
      <c r="M76" s="910"/>
      <c r="N76" s="909"/>
      <c r="O76" s="806"/>
      <c r="P76" s="807"/>
      <c r="Q76" s="122"/>
      <c r="R76" s="123"/>
    </row>
    <row r="77" spans="3:18" ht="15.75" thickBot="1" x14ac:dyDescent="0.3">
      <c r="C77" s="147" t="s">
        <v>79</v>
      </c>
      <c r="D77" s="148"/>
      <c r="E77" s="64" t="s">
        <v>1328</v>
      </c>
      <c r="F77" s="64"/>
      <c r="G77" s="64">
        <v>1</v>
      </c>
      <c r="H77" s="64"/>
      <c r="I77" s="794">
        <v>1.6</v>
      </c>
      <c r="J77" s="795"/>
      <c r="K77" s="887">
        <f t="shared" si="1"/>
        <v>1.9360000000000002</v>
      </c>
      <c r="L77" s="888"/>
      <c r="M77" s="910"/>
      <c r="N77" s="909"/>
      <c r="O77" s="806"/>
      <c r="P77" s="807"/>
      <c r="Q77" s="122"/>
      <c r="R77" s="123"/>
    </row>
    <row r="78" spans="3:18" x14ac:dyDescent="0.25">
      <c r="C78" s="160" t="s">
        <v>80</v>
      </c>
      <c r="D78" s="161"/>
      <c r="E78" s="109" t="s">
        <v>1331</v>
      </c>
      <c r="F78" s="109"/>
      <c r="G78" s="109">
        <v>5</v>
      </c>
      <c r="H78" s="109"/>
      <c r="I78" s="792">
        <v>29.29</v>
      </c>
      <c r="J78" s="793"/>
      <c r="K78" s="885">
        <f t="shared" si="1"/>
        <v>152.6009</v>
      </c>
      <c r="L78" s="886"/>
      <c r="M78" s="910"/>
      <c r="N78" s="909"/>
      <c r="O78" s="806"/>
      <c r="P78" s="807"/>
      <c r="Q78" s="120">
        <v>9</v>
      </c>
      <c r="R78" s="121"/>
    </row>
    <row r="79" spans="3:18" x14ac:dyDescent="0.25">
      <c r="C79" s="147" t="s">
        <v>81</v>
      </c>
      <c r="D79" s="148"/>
      <c r="E79" s="64" t="s">
        <v>1332</v>
      </c>
      <c r="F79" s="64"/>
      <c r="G79" s="64">
        <v>5</v>
      </c>
      <c r="H79" s="64"/>
      <c r="I79" s="794">
        <v>10.11</v>
      </c>
      <c r="J79" s="795"/>
      <c r="K79" s="887">
        <f t="shared" si="1"/>
        <v>52.673099999999998</v>
      </c>
      <c r="L79" s="888"/>
      <c r="M79" s="910"/>
      <c r="N79" s="909"/>
      <c r="O79" s="806"/>
      <c r="P79" s="807"/>
      <c r="Q79" s="122"/>
      <c r="R79" s="123"/>
    </row>
    <row r="80" spans="3:18" x14ac:dyDescent="0.25">
      <c r="C80" s="147" t="s">
        <v>82</v>
      </c>
      <c r="D80" s="148"/>
      <c r="E80" s="64" t="s">
        <v>1334</v>
      </c>
      <c r="F80" s="64"/>
      <c r="G80" s="64">
        <v>1</v>
      </c>
      <c r="H80" s="64"/>
      <c r="I80" s="794">
        <v>2.0299999999999998</v>
      </c>
      <c r="J80" s="795"/>
      <c r="K80" s="887">
        <f t="shared" si="1"/>
        <v>2.4562999999999997</v>
      </c>
      <c r="L80" s="888"/>
      <c r="M80" s="910"/>
      <c r="N80" s="909"/>
      <c r="O80" s="806"/>
      <c r="P80" s="807"/>
      <c r="Q80" s="122"/>
      <c r="R80" s="123"/>
    </row>
    <row r="81" spans="3:18" x14ac:dyDescent="0.25">
      <c r="C81" s="147" t="s">
        <v>83</v>
      </c>
      <c r="D81" s="148"/>
      <c r="E81" s="64" t="s">
        <v>1335</v>
      </c>
      <c r="F81" s="64"/>
      <c r="G81" s="64">
        <v>1</v>
      </c>
      <c r="H81" s="64"/>
      <c r="I81" s="794">
        <v>10.75</v>
      </c>
      <c r="J81" s="795"/>
      <c r="K81" s="887">
        <f t="shared" si="1"/>
        <v>13.0075</v>
      </c>
      <c r="L81" s="888"/>
      <c r="M81" s="910"/>
      <c r="N81" s="909"/>
      <c r="O81" s="806"/>
      <c r="P81" s="807"/>
      <c r="Q81" s="122"/>
      <c r="R81" s="123"/>
    </row>
    <row r="82" spans="3:18" x14ac:dyDescent="0.25">
      <c r="C82" s="147" t="s">
        <v>84</v>
      </c>
      <c r="D82" s="148"/>
      <c r="E82" s="64" t="s">
        <v>1336</v>
      </c>
      <c r="F82" s="64"/>
      <c r="G82" s="64">
        <v>1</v>
      </c>
      <c r="H82" s="64"/>
      <c r="I82" s="794">
        <v>2.11</v>
      </c>
      <c r="J82" s="795"/>
      <c r="K82" s="887">
        <f t="shared" si="1"/>
        <v>2.5530999999999997</v>
      </c>
      <c r="L82" s="888"/>
      <c r="M82" s="910"/>
      <c r="N82" s="909"/>
      <c r="O82" s="806"/>
      <c r="P82" s="807"/>
      <c r="Q82" s="122"/>
      <c r="R82" s="123"/>
    </row>
    <row r="83" spans="3:18" x14ac:dyDescent="0.25">
      <c r="C83" s="147" t="s">
        <v>85</v>
      </c>
      <c r="D83" s="148"/>
      <c r="E83" s="64" t="s">
        <v>1334</v>
      </c>
      <c r="F83" s="64"/>
      <c r="G83" s="64">
        <v>1</v>
      </c>
      <c r="H83" s="64"/>
      <c r="I83" s="794">
        <v>7.29</v>
      </c>
      <c r="J83" s="795"/>
      <c r="K83" s="887">
        <f t="shared" si="1"/>
        <v>8.8209</v>
      </c>
      <c r="L83" s="888"/>
      <c r="M83" s="910"/>
      <c r="N83" s="909"/>
      <c r="O83" s="806"/>
      <c r="P83" s="807"/>
      <c r="Q83" s="122"/>
      <c r="R83" s="123"/>
    </row>
    <row r="84" spans="3:18" x14ac:dyDescent="0.25">
      <c r="C84" s="147" t="s">
        <v>86</v>
      </c>
      <c r="D84" s="148"/>
      <c r="E84" s="64" t="s">
        <v>1334</v>
      </c>
      <c r="F84" s="64"/>
      <c r="G84" s="64">
        <v>1</v>
      </c>
      <c r="H84" s="64"/>
      <c r="I84" s="794">
        <v>13.46</v>
      </c>
      <c r="J84" s="795"/>
      <c r="K84" s="887">
        <f t="shared" si="1"/>
        <v>16.2866</v>
      </c>
      <c r="L84" s="888"/>
      <c r="M84" s="910"/>
      <c r="N84" s="909"/>
      <c r="O84" s="806"/>
      <c r="P84" s="807"/>
      <c r="Q84" s="122"/>
      <c r="R84" s="123"/>
    </row>
    <row r="85" spans="3:18" x14ac:dyDescent="0.25">
      <c r="C85" s="147" t="s">
        <v>87</v>
      </c>
      <c r="D85" s="148"/>
      <c r="E85" s="64" t="s">
        <v>1343</v>
      </c>
      <c r="F85" s="64"/>
      <c r="G85" s="64">
        <v>1</v>
      </c>
      <c r="H85" s="64"/>
      <c r="I85" s="794">
        <v>4.13</v>
      </c>
      <c r="J85" s="795"/>
      <c r="K85" s="887">
        <f t="shared" si="1"/>
        <v>4.9973000000000001</v>
      </c>
      <c r="L85" s="888"/>
      <c r="M85" s="910"/>
      <c r="N85" s="909"/>
      <c r="O85" s="806"/>
      <c r="P85" s="807"/>
      <c r="Q85" s="122"/>
      <c r="R85" s="123"/>
    </row>
    <row r="86" spans="3:18" x14ac:dyDescent="0.25">
      <c r="C86" s="147" t="s">
        <v>88</v>
      </c>
      <c r="D86" s="148"/>
      <c r="E86" s="64" t="s">
        <v>1337</v>
      </c>
      <c r="F86" s="64"/>
      <c r="G86" s="64">
        <v>1</v>
      </c>
      <c r="H86" s="64"/>
      <c r="I86" s="794">
        <v>7.9</v>
      </c>
      <c r="J86" s="795"/>
      <c r="K86" s="887">
        <f t="shared" si="1"/>
        <v>9.5590000000000011</v>
      </c>
      <c r="L86" s="888"/>
      <c r="M86" s="910"/>
      <c r="N86" s="909"/>
      <c r="O86" s="806"/>
      <c r="P86" s="807"/>
      <c r="Q86" s="122"/>
      <c r="R86" s="123"/>
    </row>
    <row r="87" spans="3:18" x14ac:dyDescent="0.25">
      <c r="C87" s="147" t="s">
        <v>89</v>
      </c>
      <c r="D87" s="148"/>
      <c r="E87" s="64" t="s">
        <v>1343</v>
      </c>
      <c r="F87" s="64"/>
      <c r="G87" s="64">
        <v>1</v>
      </c>
      <c r="H87" s="64"/>
      <c r="I87" s="794">
        <v>5.44</v>
      </c>
      <c r="J87" s="795"/>
      <c r="K87" s="887">
        <f t="shared" ref="K87:K132" si="2">21%*(I87)+(I87)*G87</f>
        <v>6.5824000000000007</v>
      </c>
      <c r="L87" s="888"/>
      <c r="M87" s="910"/>
      <c r="N87" s="909"/>
      <c r="O87" s="806"/>
      <c r="P87" s="807"/>
      <c r="Q87" s="122"/>
      <c r="R87" s="123"/>
    </row>
    <row r="88" spans="3:18" ht="15.75" thickBot="1" x14ac:dyDescent="0.3">
      <c r="C88" s="140" t="s">
        <v>90</v>
      </c>
      <c r="D88" s="141"/>
      <c r="E88" s="142" t="s">
        <v>1337</v>
      </c>
      <c r="F88" s="142"/>
      <c r="G88" s="142">
        <v>1</v>
      </c>
      <c r="H88" s="142"/>
      <c r="I88" s="796">
        <v>15.59</v>
      </c>
      <c r="J88" s="797"/>
      <c r="K88" s="883">
        <f t="shared" si="2"/>
        <v>18.863900000000001</v>
      </c>
      <c r="L88" s="884"/>
      <c r="M88" s="910"/>
      <c r="N88" s="909"/>
      <c r="O88" s="806"/>
      <c r="P88" s="807"/>
      <c r="Q88" s="124"/>
      <c r="R88" s="125"/>
    </row>
    <row r="89" spans="3:18" x14ac:dyDescent="0.25">
      <c r="C89" s="160" t="s">
        <v>91</v>
      </c>
      <c r="D89" s="161"/>
      <c r="E89" s="109" t="s">
        <v>1338</v>
      </c>
      <c r="F89" s="109"/>
      <c r="G89" s="109">
        <v>3</v>
      </c>
      <c r="H89" s="109"/>
      <c r="I89" s="792">
        <v>6.29</v>
      </c>
      <c r="J89" s="793"/>
      <c r="K89" s="885">
        <f t="shared" si="2"/>
        <v>20.190899999999999</v>
      </c>
      <c r="L89" s="886"/>
      <c r="M89" s="910"/>
      <c r="N89" s="909"/>
      <c r="O89" s="806"/>
      <c r="P89" s="807"/>
      <c r="Q89" s="120">
        <v>10</v>
      </c>
      <c r="R89" s="121"/>
    </row>
    <row r="90" spans="3:18" x14ac:dyDescent="0.25">
      <c r="C90" s="147" t="s">
        <v>92</v>
      </c>
      <c r="D90" s="148"/>
      <c r="E90" s="64" t="s">
        <v>1339</v>
      </c>
      <c r="F90" s="64"/>
      <c r="G90" s="64">
        <v>1</v>
      </c>
      <c r="H90" s="64"/>
      <c r="I90" s="794">
        <v>11.86</v>
      </c>
      <c r="J90" s="795"/>
      <c r="K90" s="887">
        <f t="shared" si="2"/>
        <v>14.3506</v>
      </c>
      <c r="L90" s="888"/>
      <c r="M90" s="910"/>
      <c r="N90" s="909"/>
      <c r="O90" s="806"/>
      <c r="P90" s="807"/>
      <c r="Q90" s="122"/>
      <c r="R90" s="123"/>
    </row>
    <row r="91" spans="3:18" x14ac:dyDescent="0.25">
      <c r="C91" s="147" t="s">
        <v>93</v>
      </c>
      <c r="D91" s="148"/>
      <c r="E91" s="64" t="s">
        <v>1340</v>
      </c>
      <c r="F91" s="64"/>
      <c r="G91" s="64">
        <v>3</v>
      </c>
      <c r="H91" s="64"/>
      <c r="I91" s="794">
        <v>4.72</v>
      </c>
      <c r="J91" s="795"/>
      <c r="K91" s="887">
        <f t="shared" si="2"/>
        <v>15.151199999999999</v>
      </c>
      <c r="L91" s="888"/>
      <c r="M91" s="910"/>
      <c r="N91" s="909"/>
      <c r="O91" s="806"/>
      <c r="P91" s="807"/>
      <c r="Q91" s="122"/>
      <c r="R91" s="123"/>
    </row>
    <row r="92" spans="3:18" x14ac:dyDescent="0.25">
      <c r="C92" s="147" t="s">
        <v>94</v>
      </c>
      <c r="D92" s="148"/>
      <c r="E92" s="64" t="s">
        <v>1341</v>
      </c>
      <c r="F92" s="64"/>
      <c r="G92" s="64">
        <v>2</v>
      </c>
      <c r="H92" s="64"/>
      <c r="I92" s="794">
        <v>1.03</v>
      </c>
      <c r="J92" s="795"/>
      <c r="K92" s="887">
        <f t="shared" si="2"/>
        <v>2.2763</v>
      </c>
      <c r="L92" s="888"/>
      <c r="M92" s="910"/>
      <c r="N92" s="909"/>
      <c r="O92" s="806"/>
      <c r="P92" s="807"/>
      <c r="Q92" s="122"/>
      <c r="R92" s="123"/>
    </row>
    <row r="93" spans="3:18" x14ac:dyDescent="0.25">
      <c r="C93" s="147" t="s">
        <v>95</v>
      </c>
      <c r="D93" s="148"/>
      <c r="E93" s="64" t="s">
        <v>1340</v>
      </c>
      <c r="F93" s="64"/>
      <c r="G93" s="64">
        <v>1</v>
      </c>
      <c r="H93" s="64"/>
      <c r="I93" s="794">
        <v>1.41</v>
      </c>
      <c r="J93" s="795"/>
      <c r="K93" s="887">
        <f t="shared" si="2"/>
        <v>1.7060999999999999</v>
      </c>
      <c r="L93" s="888"/>
      <c r="M93" s="910"/>
      <c r="N93" s="909"/>
      <c r="O93" s="806"/>
      <c r="P93" s="807"/>
      <c r="Q93" s="122"/>
      <c r="R93" s="123"/>
    </row>
    <row r="94" spans="3:18" x14ac:dyDescent="0.25">
      <c r="C94" s="147" t="s">
        <v>96</v>
      </c>
      <c r="D94" s="148"/>
      <c r="E94" s="64" t="s">
        <v>1342</v>
      </c>
      <c r="F94" s="64"/>
      <c r="G94" s="64">
        <v>1</v>
      </c>
      <c r="H94" s="64"/>
      <c r="I94" s="794">
        <v>3.42</v>
      </c>
      <c r="J94" s="795"/>
      <c r="K94" s="887">
        <f t="shared" si="2"/>
        <v>4.1381999999999994</v>
      </c>
      <c r="L94" s="888"/>
      <c r="M94" s="910"/>
      <c r="N94" s="909"/>
      <c r="O94" s="806"/>
      <c r="P94" s="807"/>
      <c r="Q94" s="122"/>
      <c r="R94" s="123"/>
    </row>
    <row r="95" spans="3:18" x14ac:dyDescent="0.25">
      <c r="C95" s="147" t="s">
        <v>97</v>
      </c>
      <c r="D95" s="148"/>
      <c r="E95" s="64" t="s">
        <v>1344</v>
      </c>
      <c r="F95" s="64"/>
      <c r="G95" s="64">
        <v>1</v>
      </c>
      <c r="H95" s="64"/>
      <c r="I95" s="794">
        <v>12.03</v>
      </c>
      <c r="J95" s="795"/>
      <c r="K95" s="887">
        <f t="shared" si="2"/>
        <v>14.5563</v>
      </c>
      <c r="L95" s="888"/>
      <c r="M95" s="910"/>
      <c r="N95" s="909"/>
      <c r="O95" s="806"/>
      <c r="P95" s="807"/>
      <c r="Q95" s="122"/>
      <c r="R95" s="123"/>
    </row>
    <row r="96" spans="3:18" x14ac:dyDescent="0.25">
      <c r="C96" s="147" t="s">
        <v>98</v>
      </c>
      <c r="D96" s="148"/>
      <c r="E96" s="64" t="s">
        <v>1345</v>
      </c>
      <c r="F96" s="64"/>
      <c r="G96" s="64">
        <v>1</v>
      </c>
      <c r="H96" s="64"/>
      <c r="I96" s="794">
        <v>28</v>
      </c>
      <c r="J96" s="795"/>
      <c r="K96" s="887">
        <f t="shared" si="2"/>
        <v>33.880000000000003</v>
      </c>
      <c r="L96" s="888"/>
      <c r="M96" s="910"/>
      <c r="N96" s="909"/>
      <c r="O96" s="806"/>
      <c r="P96" s="807"/>
      <c r="Q96" s="122"/>
      <c r="R96" s="123"/>
    </row>
    <row r="97" spans="3:18" x14ac:dyDescent="0.25">
      <c r="C97" s="147" t="s">
        <v>99</v>
      </c>
      <c r="D97" s="148"/>
      <c r="E97" s="64" t="s">
        <v>1340</v>
      </c>
      <c r="F97" s="64"/>
      <c r="G97" s="64">
        <v>2</v>
      </c>
      <c r="H97" s="64"/>
      <c r="I97" s="794">
        <v>7.81</v>
      </c>
      <c r="J97" s="795"/>
      <c r="K97" s="887">
        <f t="shared" si="2"/>
        <v>17.260099999999998</v>
      </c>
      <c r="L97" s="888"/>
      <c r="M97" s="910"/>
      <c r="N97" s="909"/>
      <c r="O97" s="806"/>
      <c r="P97" s="807"/>
      <c r="Q97" s="122"/>
      <c r="R97" s="123"/>
    </row>
    <row r="98" spans="3:18" x14ac:dyDescent="0.25">
      <c r="C98" s="147" t="s">
        <v>100</v>
      </c>
      <c r="D98" s="148"/>
      <c r="E98" s="64" t="s">
        <v>1346</v>
      </c>
      <c r="F98" s="64"/>
      <c r="G98" s="64">
        <v>1</v>
      </c>
      <c r="H98" s="64"/>
      <c r="I98" s="794">
        <v>29.09</v>
      </c>
      <c r="J98" s="795"/>
      <c r="K98" s="887">
        <f t="shared" si="2"/>
        <v>35.198900000000002</v>
      </c>
      <c r="L98" s="888"/>
      <c r="M98" s="910"/>
      <c r="N98" s="909"/>
      <c r="O98" s="806"/>
      <c r="P98" s="807"/>
      <c r="Q98" s="122"/>
      <c r="R98" s="123"/>
    </row>
    <row r="99" spans="3:18" ht="15.75" thickBot="1" x14ac:dyDescent="0.3">
      <c r="C99" s="147" t="s">
        <v>101</v>
      </c>
      <c r="D99" s="148"/>
      <c r="E99" s="64" t="s">
        <v>1347</v>
      </c>
      <c r="F99" s="64"/>
      <c r="G99" s="64">
        <v>1</v>
      </c>
      <c r="H99" s="64"/>
      <c r="I99" s="796">
        <v>5.62</v>
      </c>
      <c r="J99" s="797"/>
      <c r="K99" s="883">
        <f t="shared" si="2"/>
        <v>6.8002000000000002</v>
      </c>
      <c r="L99" s="884"/>
      <c r="M99" s="910"/>
      <c r="N99" s="909"/>
      <c r="O99" s="806"/>
      <c r="P99" s="807"/>
      <c r="Q99" s="124"/>
      <c r="R99" s="125"/>
    </row>
    <row r="100" spans="3:18" x14ac:dyDescent="0.25">
      <c r="C100" s="160" t="s">
        <v>102</v>
      </c>
      <c r="D100" s="161"/>
      <c r="E100" s="109" t="s">
        <v>1349</v>
      </c>
      <c r="F100" s="109"/>
      <c r="G100" s="109">
        <v>1</v>
      </c>
      <c r="H100" s="109"/>
      <c r="I100" s="792">
        <v>132.65</v>
      </c>
      <c r="J100" s="793"/>
      <c r="K100" s="885">
        <f t="shared" si="2"/>
        <v>160.50650000000002</v>
      </c>
      <c r="L100" s="886"/>
      <c r="M100" s="910"/>
      <c r="N100" s="909"/>
      <c r="O100" s="806"/>
      <c r="P100" s="807"/>
      <c r="Q100" s="120">
        <v>11</v>
      </c>
      <c r="R100" s="121"/>
    </row>
    <row r="101" spans="3:18" x14ac:dyDescent="0.25">
      <c r="C101" s="147" t="s">
        <v>103</v>
      </c>
      <c r="D101" s="148"/>
      <c r="E101" s="64" t="s">
        <v>1349</v>
      </c>
      <c r="F101" s="64"/>
      <c r="G101" s="64">
        <v>1</v>
      </c>
      <c r="H101" s="64"/>
      <c r="I101" s="794">
        <v>52.83</v>
      </c>
      <c r="J101" s="795"/>
      <c r="K101" s="887">
        <f t="shared" si="2"/>
        <v>63.924299999999995</v>
      </c>
      <c r="L101" s="888"/>
      <c r="M101" s="910"/>
      <c r="N101" s="909"/>
      <c r="O101" s="806"/>
      <c r="P101" s="807"/>
      <c r="Q101" s="122"/>
      <c r="R101" s="123"/>
    </row>
    <row r="102" spans="3:18" x14ac:dyDescent="0.25">
      <c r="C102" s="147" t="s">
        <v>104</v>
      </c>
      <c r="D102" s="148"/>
      <c r="E102" s="794" t="s">
        <v>1348</v>
      </c>
      <c r="F102" s="795"/>
      <c r="G102" s="64">
        <v>1</v>
      </c>
      <c r="H102" s="64"/>
      <c r="I102" s="794">
        <v>59.81</v>
      </c>
      <c r="J102" s="795"/>
      <c r="K102" s="887">
        <f t="shared" si="2"/>
        <v>72.370100000000008</v>
      </c>
      <c r="L102" s="888"/>
      <c r="M102" s="910"/>
      <c r="N102" s="909"/>
      <c r="O102" s="806"/>
      <c r="P102" s="807"/>
      <c r="Q102" s="122"/>
      <c r="R102" s="123"/>
    </row>
    <row r="103" spans="3:18" ht="15.75" thickBot="1" x14ac:dyDescent="0.3">
      <c r="C103" s="953" t="s">
        <v>1961</v>
      </c>
      <c r="D103" s="954"/>
      <c r="E103" s="794" t="s">
        <v>1960</v>
      </c>
      <c r="F103" s="795"/>
      <c r="G103" s="64">
        <v>1</v>
      </c>
      <c r="H103" s="64"/>
      <c r="I103" s="796">
        <v>77.19</v>
      </c>
      <c r="J103" s="797"/>
      <c r="K103" s="883">
        <f t="shared" si="2"/>
        <v>93.399900000000002</v>
      </c>
      <c r="L103" s="884"/>
      <c r="M103" s="910"/>
      <c r="N103" s="909"/>
      <c r="O103" s="806"/>
      <c r="P103" s="807"/>
      <c r="Q103" s="124"/>
      <c r="R103" s="125"/>
    </row>
    <row r="104" spans="3:18" x14ac:dyDescent="0.25">
      <c r="C104" s="160" t="s">
        <v>105</v>
      </c>
      <c r="D104" s="161"/>
      <c r="E104" s="951" t="s">
        <v>1310</v>
      </c>
      <c r="F104" s="952"/>
      <c r="G104" s="109">
        <v>4</v>
      </c>
      <c r="H104" s="109"/>
      <c r="I104" s="792">
        <v>1.41</v>
      </c>
      <c r="J104" s="793"/>
      <c r="K104" s="885">
        <f t="shared" si="2"/>
        <v>5.9360999999999997</v>
      </c>
      <c r="L104" s="886"/>
      <c r="M104" s="910"/>
      <c r="N104" s="909"/>
      <c r="O104" s="806"/>
      <c r="P104" s="807"/>
      <c r="Q104" s="120">
        <v>12</v>
      </c>
      <c r="R104" s="121"/>
    </row>
    <row r="105" spans="3:18" x14ac:dyDescent="0.25">
      <c r="C105" s="147" t="s">
        <v>106</v>
      </c>
      <c r="D105" s="148"/>
      <c r="E105" s="64" t="s">
        <v>1310</v>
      </c>
      <c r="F105" s="64"/>
      <c r="G105" s="64">
        <v>3</v>
      </c>
      <c r="H105" s="64"/>
      <c r="I105" s="794">
        <v>0.27</v>
      </c>
      <c r="J105" s="795"/>
      <c r="K105" s="887">
        <f t="shared" si="2"/>
        <v>0.86670000000000003</v>
      </c>
      <c r="L105" s="888"/>
      <c r="M105" s="910"/>
      <c r="N105" s="909"/>
      <c r="O105" s="806"/>
      <c r="P105" s="807"/>
      <c r="Q105" s="122"/>
      <c r="R105" s="123"/>
    </row>
    <row r="106" spans="3:18" x14ac:dyDescent="0.25">
      <c r="C106" s="147" t="s">
        <v>107</v>
      </c>
      <c r="D106" s="148"/>
      <c r="E106" s="64" t="s">
        <v>1310</v>
      </c>
      <c r="F106" s="64"/>
      <c r="G106" s="64">
        <v>8</v>
      </c>
      <c r="H106" s="64"/>
      <c r="I106" s="794">
        <v>0.41</v>
      </c>
      <c r="J106" s="795"/>
      <c r="K106" s="887">
        <f t="shared" si="2"/>
        <v>3.3660999999999999</v>
      </c>
      <c r="L106" s="888"/>
      <c r="M106" s="910"/>
      <c r="N106" s="909"/>
      <c r="O106" s="806"/>
      <c r="P106" s="807"/>
      <c r="Q106" s="122"/>
      <c r="R106" s="123"/>
    </row>
    <row r="107" spans="3:18" x14ac:dyDescent="0.25">
      <c r="C107" s="147" t="s">
        <v>108</v>
      </c>
      <c r="D107" s="148"/>
      <c r="E107" s="64" t="s">
        <v>1310</v>
      </c>
      <c r="F107" s="64"/>
      <c r="G107" s="64">
        <v>29</v>
      </c>
      <c r="H107" s="64"/>
      <c r="I107" s="794">
        <v>0.88</v>
      </c>
      <c r="J107" s="795"/>
      <c r="K107" s="887">
        <f t="shared" si="2"/>
        <v>25.704799999999999</v>
      </c>
      <c r="L107" s="888"/>
      <c r="M107" s="910"/>
      <c r="N107" s="909"/>
      <c r="O107" s="806"/>
      <c r="P107" s="807"/>
      <c r="Q107" s="122"/>
      <c r="R107" s="123"/>
    </row>
    <row r="108" spans="3:18" x14ac:dyDescent="0.25">
      <c r="C108" s="147" t="s">
        <v>109</v>
      </c>
      <c r="D108" s="148"/>
      <c r="E108" s="794" t="s">
        <v>1310</v>
      </c>
      <c r="F108" s="795"/>
      <c r="G108" s="64">
        <v>26</v>
      </c>
      <c r="H108" s="64"/>
      <c r="I108" s="794">
        <v>0.72</v>
      </c>
      <c r="J108" s="795"/>
      <c r="K108" s="887">
        <f t="shared" si="2"/>
        <v>18.871199999999998</v>
      </c>
      <c r="L108" s="888"/>
      <c r="M108" s="910"/>
      <c r="N108" s="909"/>
      <c r="O108" s="806"/>
      <c r="P108" s="807"/>
      <c r="Q108" s="122"/>
      <c r="R108" s="123"/>
    </row>
    <row r="109" spans="3:18" x14ac:dyDescent="0.25">
      <c r="C109" s="147" t="s">
        <v>110</v>
      </c>
      <c r="D109" s="148"/>
      <c r="E109" s="794" t="s">
        <v>1310</v>
      </c>
      <c r="F109" s="795"/>
      <c r="G109" s="64">
        <v>8</v>
      </c>
      <c r="H109" s="64"/>
      <c r="I109" s="794">
        <v>0.31</v>
      </c>
      <c r="J109" s="795"/>
      <c r="K109" s="887">
        <f t="shared" si="2"/>
        <v>2.5451000000000001</v>
      </c>
      <c r="L109" s="888"/>
      <c r="M109" s="910"/>
      <c r="N109" s="909"/>
      <c r="O109" s="806"/>
      <c r="P109" s="807"/>
      <c r="Q109" s="122"/>
      <c r="R109" s="123"/>
    </row>
    <row r="110" spans="3:18" x14ac:dyDescent="0.25">
      <c r="C110" s="147" t="s">
        <v>111</v>
      </c>
      <c r="D110" s="148"/>
      <c r="E110" s="794" t="s">
        <v>1310</v>
      </c>
      <c r="F110" s="795"/>
      <c r="G110" s="64">
        <v>17</v>
      </c>
      <c r="H110" s="64"/>
      <c r="I110" s="794">
        <v>3.54</v>
      </c>
      <c r="J110" s="795"/>
      <c r="K110" s="887">
        <f t="shared" si="2"/>
        <v>60.923400000000001</v>
      </c>
      <c r="L110" s="888"/>
      <c r="M110" s="910"/>
      <c r="N110" s="909"/>
      <c r="O110" s="806"/>
      <c r="P110" s="807"/>
      <c r="Q110" s="122"/>
      <c r="R110" s="123"/>
    </row>
    <row r="111" spans="3:18" x14ac:dyDescent="0.25">
      <c r="C111" s="147" t="s">
        <v>112</v>
      </c>
      <c r="D111" s="148"/>
      <c r="E111" s="794" t="s">
        <v>1310</v>
      </c>
      <c r="F111" s="795"/>
      <c r="G111" s="64">
        <v>4</v>
      </c>
      <c r="H111" s="64"/>
      <c r="I111" s="794">
        <v>0.39</v>
      </c>
      <c r="J111" s="795"/>
      <c r="K111" s="887">
        <f t="shared" si="2"/>
        <v>1.6419000000000001</v>
      </c>
      <c r="L111" s="888"/>
      <c r="M111" s="910"/>
      <c r="N111" s="909"/>
      <c r="O111" s="806"/>
      <c r="P111" s="807"/>
      <c r="Q111" s="122"/>
      <c r="R111" s="123"/>
    </row>
    <row r="112" spans="3:18" x14ac:dyDescent="0.25">
      <c r="C112" s="147" t="s">
        <v>113</v>
      </c>
      <c r="D112" s="148"/>
      <c r="E112" s="794" t="s">
        <v>1310</v>
      </c>
      <c r="F112" s="795"/>
      <c r="G112" s="64">
        <v>3</v>
      </c>
      <c r="H112" s="64"/>
      <c r="I112" s="794">
        <v>1.38</v>
      </c>
      <c r="J112" s="795"/>
      <c r="K112" s="887">
        <f t="shared" si="2"/>
        <v>4.4297999999999993</v>
      </c>
      <c r="L112" s="888"/>
      <c r="M112" s="910"/>
      <c r="N112" s="909"/>
      <c r="O112" s="806"/>
      <c r="P112" s="807"/>
      <c r="Q112" s="122"/>
      <c r="R112" s="123"/>
    </row>
    <row r="113" spans="3:18" x14ac:dyDescent="0.25">
      <c r="C113" s="147" t="s">
        <v>114</v>
      </c>
      <c r="D113" s="148"/>
      <c r="E113" s="794" t="s">
        <v>1310</v>
      </c>
      <c r="F113" s="795"/>
      <c r="G113" s="64">
        <v>2</v>
      </c>
      <c r="H113" s="64"/>
      <c r="I113" s="794">
        <v>1.38</v>
      </c>
      <c r="J113" s="795"/>
      <c r="K113" s="887">
        <f t="shared" si="2"/>
        <v>3.0497999999999998</v>
      </c>
      <c r="L113" s="888"/>
      <c r="M113" s="910"/>
      <c r="N113" s="909"/>
      <c r="O113" s="806"/>
      <c r="P113" s="807"/>
      <c r="Q113" s="122"/>
      <c r="R113" s="123"/>
    </row>
    <row r="114" spans="3:18" ht="15.75" thickBot="1" x14ac:dyDescent="0.3">
      <c r="C114" s="140" t="s">
        <v>115</v>
      </c>
      <c r="D114" s="141"/>
      <c r="E114" s="796" t="s">
        <v>1310</v>
      </c>
      <c r="F114" s="797"/>
      <c r="G114" s="142">
        <v>15</v>
      </c>
      <c r="H114" s="142"/>
      <c r="I114" s="796">
        <v>0.14000000000000001</v>
      </c>
      <c r="J114" s="797"/>
      <c r="K114" s="883">
        <f t="shared" si="2"/>
        <v>2.1294</v>
      </c>
      <c r="L114" s="884"/>
      <c r="M114" s="910"/>
      <c r="N114" s="909"/>
      <c r="O114" s="806"/>
      <c r="P114" s="807"/>
      <c r="Q114" s="124"/>
      <c r="R114" s="125"/>
    </row>
    <row r="115" spans="3:18" x14ac:dyDescent="0.25">
      <c r="C115" s="160" t="s">
        <v>116</v>
      </c>
      <c r="D115" s="161"/>
      <c r="E115" s="792" t="s">
        <v>1350</v>
      </c>
      <c r="F115" s="793"/>
      <c r="G115" s="109">
        <v>1</v>
      </c>
      <c r="H115" s="109"/>
      <c r="I115" s="792">
        <v>165.1</v>
      </c>
      <c r="J115" s="793"/>
      <c r="K115" s="885">
        <f t="shared" si="2"/>
        <v>199.77099999999999</v>
      </c>
      <c r="L115" s="886"/>
      <c r="M115" s="910"/>
      <c r="N115" s="909"/>
      <c r="O115" s="806"/>
      <c r="P115" s="807"/>
      <c r="Q115" s="120">
        <v>13</v>
      </c>
      <c r="R115" s="121"/>
    </row>
    <row r="116" spans="3:18" x14ac:dyDescent="0.25">
      <c r="C116" s="147" t="s">
        <v>117</v>
      </c>
      <c r="D116" s="148"/>
      <c r="E116" s="794" t="s">
        <v>1351</v>
      </c>
      <c r="F116" s="795"/>
      <c r="G116" s="64">
        <v>1</v>
      </c>
      <c r="H116" s="64"/>
      <c r="I116" s="794">
        <v>104.13</v>
      </c>
      <c r="J116" s="795"/>
      <c r="K116" s="887">
        <f t="shared" si="2"/>
        <v>125.9973</v>
      </c>
      <c r="L116" s="888"/>
      <c r="M116" s="910"/>
      <c r="N116" s="909"/>
      <c r="O116" s="806"/>
      <c r="P116" s="807"/>
      <c r="Q116" s="122"/>
      <c r="R116" s="123"/>
    </row>
    <row r="117" spans="3:18" ht="15.75" thickBot="1" x14ac:dyDescent="0.3">
      <c r="C117" s="140" t="s">
        <v>118</v>
      </c>
      <c r="D117" s="141"/>
      <c r="E117" s="796" t="s">
        <v>1329</v>
      </c>
      <c r="F117" s="797"/>
      <c r="G117" s="142">
        <v>7</v>
      </c>
      <c r="H117" s="142"/>
      <c r="I117" s="796">
        <v>2.23</v>
      </c>
      <c r="J117" s="797"/>
      <c r="K117" s="883">
        <f t="shared" si="2"/>
        <v>16.078299999999999</v>
      </c>
      <c r="L117" s="884"/>
      <c r="M117" s="910"/>
      <c r="N117" s="909"/>
      <c r="O117" s="806"/>
      <c r="P117" s="807"/>
      <c r="Q117" s="124"/>
      <c r="R117" s="125"/>
    </row>
    <row r="118" spans="3:18" x14ac:dyDescent="0.25">
      <c r="C118" s="160" t="s">
        <v>119</v>
      </c>
      <c r="D118" s="161"/>
      <c r="E118" s="792" t="s">
        <v>1352</v>
      </c>
      <c r="F118" s="793"/>
      <c r="G118" s="109">
        <v>1</v>
      </c>
      <c r="H118" s="109"/>
      <c r="I118" s="792">
        <v>6.77</v>
      </c>
      <c r="J118" s="793"/>
      <c r="K118" s="885">
        <f t="shared" si="2"/>
        <v>8.1916999999999991</v>
      </c>
      <c r="L118" s="886"/>
      <c r="M118" s="910"/>
      <c r="N118" s="909"/>
      <c r="O118" s="806"/>
      <c r="P118" s="807"/>
      <c r="Q118" s="120">
        <v>14</v>
      </c>
      <c r="R118" s="121"/>
    </row>
    <row r="119" spans="3:18" x14ac:dyDescent="0.25">
      <c r="C119" s="147" t="s">
        <v>120</v>
      </c>
      <c r="D119" s="148"/>
      <c r="E119" s="794" t="s">
        <v>1353</v>
      </c>
      <c r="F119" s="795"/>
      <c r="G119" s="64">
        <v>1</v>
      </c>
      <c r="H119" s="64"/>
      <c r="I119" s="794">
        <v>2.95</v>
      </c>
      <c r="J119" s="795"/>
      <c r="K119" s="887">
        <f t="shared" si="2"/>
        <v>3.5695000000000001</v>
      </c>
      <c r="L119" s="888"/>
      <c r="M119" s="910"/>
      <c r="N119" s="909"/>
      <c r="O119" s="806"/>
      <c r="P119" s="807"/>
      <c r="Q119" s="122"/>
      <c r="R119" s="123"/>
    </row>
    <row r="120" spans="3:18" x14ac:dyDescent="0.25">
      <c r="C120" s="147" t="s">
        <v>121</v>
      </c>
      <c r="D120" s="148"/>
      <c r="E120" s="794" t="s">
        <v>1354</v>
      </c>
      <c r="F120" s="795"/>
      <c r="G120" s="64">
        <v>2</v>
      </c>
      <c r="H120" s="64"/>
      <c r="I120" s="794">
        <v>4.5199999999999996</v>
      </c>
      <c r="J120" s="795"/>
      <c r="K120" s="887">
        <f t="shared" si="2"/>
        <v>9.9891999999999985</v>
      </c>
      <c r="L120" s="888"/>
      <c r="M120" s="910"/>
      <c r="N120" s="909"/>
      <c r="O120" s="806"/>
      <c r="P120" s="807"/>
      <c r="Q120" s="122"/>
      <c r="R120" s="123"/>
    </row>
    <row r="121" spans="3:18" x14ac:dyDescent="0.25">
      <c r="C121" s="147" t="s">
        <v>122</v>
      </c>
      <c r="D121" s="148"/>
      <c r="E121" s="794" t="s">
        <v>1355</v>
      </c>
      <c r="F121" s="795"/>
      <c r="G121" s="64">
        <v>4</v>
      </c>
      <c r="H121" s="64"/>
      <c r="I121" s="794">
        <v>10.68</v>
      </c>
      <c r="J121" s="795"/>
      <c r="K121" s="887">
        <f t="shared" si="2"/>
        <v>44.962800000000001</v>
      </c>
      <c r="L121" s="888"/>
      <c r="M121" s="910"/>
      <c r="N121" s="909"/>
      <c r="O121" s="806"/>
      <c r="P121" s="807"/>
      <c r="Q121" s="122"/>
      <c r="R121" s="123"/>
    </row>
    <row r="122" spans="3:18" x14ac:dyDescent="0.25">
      <c r="C122" s="147" t="s">
        <v>123</v>
      </c>
      <c r="D122" s="148"/>
      <c r="E122" s="794" t="s">
        <v>1356</v>
      </c>
      <c r="F122" s="795"/>
      <c r="G122" s="64">
        <v>4</v>
      </c>
      <c r="H122" s="64"/>
      <c r="I122" s="794">
        <v>4.57</v>
      </c>
      <c r="J122" s="795"/>
      <c r="K122" s="887">
        <f t="shared" si="2"/>
        <v>19.239700000000003</v>
      </c>
      <c r="L122" s="888"/>
      <c r="M122" s="910"/>
      <c r="N122" s="909"/>
      <c r="O122" s="806"/>
      <c r="P122" s="807"/>
      <c r="Q122" s="122"/>
      <c r="R122" s="123"/>
    </row>
    <row r="123" spans="3:18" x14ac:dyDescent="0.25">
      <c r="C123" s="147" t="s">
        <v>124</v>
      </c>
      <c r="D123" s="148"/>
      <c r="E123" s="794" t="s">
        <v>1357</v>
      </c>
      <c r="F123" s="795"/>
      <c r="G123" s="64">
        <v>1</v>
      </c>
      <c r="H123" s="64"/>
      <c r="I123" s="794">
        <v>11.34</v>
      </c>
      <c r="J123" s="795"/>
      <c r="K123" s="887">
        <f t="shared" si="2"/>
        <v>13.721399999999999</v>
      </c>
      <c r="L123" s="888"/>
      <c r="M123" s="910"/>
      <c r="N123" s="909"/>
      <c r="O123" s="806"/>
      <c r="P123" s="807"/>
      <c r="Q123" s="122"/>
      <c r="R123" s="123"/>
    </row>
    <row r="124" spans="3:18" x14ac:dyDescent="0.25">
      <c r="C124" s="147" t="s">
        <v>125</v>
      </c>
      <c r="D124" s="148"/>
      <c r="E124" s="794" t="s">
        <v>1358</v>
      </c>
      <c r="F124" s="795"/>
      <c r="G124" s="64">
        <v>1</v>
      </c>
      <c r="H124" s="64"/>
      <c r="I124" s="794">
        <v>5.98</v>
      </c>
      <c r="J124" s="795"/>
      <c r="K124" s="887">
        <f t="shared" si="2"/>
        <v>7.2358000000000002</v>
      </c>
      <c r="L124" s="888"/>
      <c r="M124" s="910"/>
      <c r="N124" s="909"/>
      <c r="O124" s="806"/>
      <c r="P124" s="807"/>
      <c r="Q124" s="122"/>
      <c r="R124" s="123"/>
    </row>
    <row r="125" spans="3:18" x14ac:dyDescent="0.25">
      <c r="C125" s="147" t="s">
        <v>126</v>
      </c>
      <c r="D125" s="148"/>
      <c r="E125" s="794" t="s">
        <v>1359</v>
      </c>
      <c r="F125" s="795"/>
      <c r="G125" s="64">
        <v>1</v>
      </c>
      <c r="H125" s="64"/>
      <c r="I125" s="794">
        <v>7.12</v>
      </c>
      <c r="J125" s="795"/>
      <c r="K125" s="887">
        <f t="shared" si="2"/>
        <v>8.6151999999999997</v>
      </c>
      <c r="L125" s="888"/>
      <c r="M125" s="910"/>
      <c r="N125" s="909"/>
      <c r="O125" s="806"/>
      <c r="P125" s="807"/>
      <c r="Q125" s="122"/>
      <c r="R125" s="123"/>
    </row>
    <row r="126" spans="3:18" ht="15.75" thickBot="1" x14ac:dyDescent="0.3">
      <c r="C126" s="147" t="s">
        <v>127</v>
      </c>
      <c r="D126" s="148"/>
      <c r="E126" s="794" t="s">
        <v>1360</v>
      </c>
      <c r="F126" s="795"/>
      <c r="G126" s="64">
        <v>1</v>
      </c>
      <c r="H126" s="64"/>
      <c r="I126" s="794">
        <v>41.04</v>
      </c>
      <c r="J126" s="795"/>
      <c r="K126" s="887">
        <f t="shared" si="2"/>
        <v>49.6584</v>
      </c>
      <c r="L126" s="888"/>
      <c r="M126" s="910"/>
      <c r="N126" s="909"/>
      <c r="O126" s="806"/>
      <c r="P126" s="807"/>
      <c r="Q126" s="124"/>
      <c r="R126" s="125"/>
    </row>
    <row r="127" spans="3:18" x14ac:dyDescent="0.25">
      <c r="C127" s="945" t="s">
        <v>128</v>
      </c>
      <c r="D127" s="946"/>
      <c r="E127" s="957" t="s">
        <v>1361</v>
      </c>
      <c r="F127" s="958"/>
      <c r="G127" s="803">
        <v>1</v>
      </c>
      <c r="H127" s="803"/>
      <c r="I127" s="794">
        <v>57.3</v>
      </c>
      <c r="J127" s="795"/>
      <c r="K127" s="887">
        <f t="shared" si="2"/>
        <v>69.332999999999998</v>
      </c>
      <c r="L127" s="888"/>
      <c r="M127" s="910"/>
      <c r="N127" s="909"/>
      <c r="O127" s="806"/>
      <c r="P127" s="807"/>
      <c r="Q127" s="120">
        <v>15</v>
      </c>
      <c r="R127" s="947"/>
    </row>
    <row r="128" spans="3:18" x14ac:dyDescent="0.25">
      <c r="C128" s="147" t="s">
        <v>129</v>
      </c>
      <c r="D128" s="148"/>
      <c r="E128" s="957" t="s">
        <v>1361</v>
      </c>
      <c r="F128" s="958"/>
      <c r="G128" s="64">
        <v>1</v>
      </c>
      <c r="H128" s="64"/>
      <c r="I128" s="794">
        <v>49.84</v>
      </c>
      <c r="J128" s="795"/>
      <c r="K128" s="887">
        <f t="shared" si="2"/>
        <v>60.306400000000004</v>
      </c>
      <c r="L128" s="888"/>
      <c r="M128" s="910"/>
      <c r="N128" s="909"/>
      <c r="O128" s="806"/>
      <c r="P128" s="807"/>
      <c r="Q128" s="122"/>
      <c r="R128" s="948"/>
    </row>
    <row r="129" spans="3:18" x14ac:dyDescent="0.25">
      <c r="C129" s="147" t="s">
        <v>130</v>
      </c>
      <c r="D129" s="148"/>
      <c r="E129" s="957" t="s">
        <v>1361</v>
      </c>
      <c r="F129" s="958"/>
      <c r="G129" s="64">
        <v>1</v>
      </c>
      <c r="H129" s="64"/>
      <c r="I129" s="794">
        <v>52.2</v>
      </c>
      <c r="J129" s="795"/>
      <c r="K129" s="887">
        <f t="shared" si="2"/>
        <v>63.162000000000006</v>
      </c>
      <c r="L129" s="888"/>
      <c r="M129" s="910"/>
      <c r="N129" s="909"/>
      <c r="O129" s="806"/>
      <c r="P129" s="807"/>
      <c r="Q129" s="122"/>
      <c r="R129" s="948"/>
    </row>
    <row r="130" spans="3:18" x14ac:dyDescent="0.25">
      <c r="C130" s="147" t="s">
        <v>131</v>
      </c>
      <c r="D130" s="148"/>
      <c r="E130" s="957" t="s">
        <v>1361</v>
      </c>
      <c r="F130" s="958"/>
      <c r="G130" s="64">
        <v>1</v>
      </c>
      <c r="H130" s="64"/>
      <c r="I130" s="794">
        <v>52.2</v>
      </c>
      <c r="J130" s="795"/>
      <c r="K130" s="887">
        <f t="shared" si="2"/>
        <v>63.162000000000006</v>
      </c>
      <c r="L130" s="888"/>
      <c r="M130" s="910"/>
      <c r="N130" s="909"/>
      <c r="O130" s="806"/>
      <c r="P130" s="807"/>
      <c r="Q130" s="122"/>
      <c r="R130" s="948"/>
    </row>
    <row r="131" spans="3:18" x14ac:dyDescent="0.25">
      <c r="C131" s="147" t="s">
        <v>132</v>
      </c>
      <c r="D131" s="148"/>
      <c r="E131" s="794" t="s">
        <v>1362</v>
      </c>
      <c r="F131" s="795"/>
      <c r="G131" s="64">
        <v>1</v>
      </c>
      <c r="H131" s="64"/>
      <c r="I131" s="794">
        <v>23.42</v>
      </c>
      <c r="J131" s="795"/>
      <c r="K131" s="887">
        <f t="shared" si="2"/>
        <v>28.338200000000001</v>
      </c>
      <c r="L131" s="888"/>
      <c r="M131" s="910"/>
      <c r="N131" s="909"/>
      <c r="O131" s="806"/>
      <c r="P131" s="807"/>
      <c r="Q131" s="122"/>
      <c r="R131" s="948"/>
    </row>
    <row r="132" spans="3:18" ht="15.75" thickBot="1" x14ac:dyDescent="0.3">
      <c r="C132" s="812" t="s">
        <v>133</v>
      </c>
      <c r="D132" s="819"/>
      <c r="E132" s="959" t="s">
        <v>1363</v>
      </c>
      <c r="F132" s="960"/>
      <c r="G132" s="108">
        <v>1</v>
      </c>
      <c r="H132" s="108"/>
      <c r="I132" s="959">
        <v>22.93</v>
      </c>
      <c r="J132" s="960"/>
      <c r="K132" s="955">
        <f t="shared" si="2"/>
        <v>27.7453</v>
      </c>
      <c r="L132" s="956"/>
      <c r="M132" s="910"/>
      <c r="N132" s="909"/>
      <c r="O132" s="808"/>
      <c r="P132" s="809"/>
      <c r="Q132" s="124"/>
      <c r="R132" s="949"/>
    </row>
    <row r="133" spans="3:18" ht="15.75" thickBot="1" x14ac:dyDescent="0.3">
      <c r="C133" s="202" t="s">
        <v>1978</v>
      </c>
      <c r="D133" s="203"/>
      <c r="E133" s="204" t="s">
        <v>1979</v>
      </c>
      <c r="F133" s="204"/>
      <c r="G133" s="204">
        <v>1</v>
      </c>
      <c r="H133" s="204"/>
      <c r="I133" s="204">
        <v>2.79</v>
      </c>
      <c r="J133" s="204"/>
      <c r="K133" s="205">
        <f t="shared" ref="K133:K186" si="3">21%*(I133)+(I133)*G133</f>
        <v>3.3759000000000001</v>
      </c>
      <c r="L133" s="206"/>
      <c r="M133" s="908"/>
      <c r="N133" s="909"/>
      <c r="O133" s="871"/>
      <c r="P133" s="872"/>
      <c r="Q133" s="837"/>
      <c r="R133" s="838"/>
    </row>
    <row r="134" spans="3:18" x14ac:dyDescent="0.25">
      <c r="C134" s="961" t="s">
        <v>134</v>
      </c>
      <c r="D134" s="962"/>
      <c r="E134" s="873" t="s">
        <v>1364</v>
      </c>
      <c r="F134" s="873"/>
      <c r="G134" s="873">
        <v>1</v>
      </c>
      <c r="H134" s="873"/>
      <c r="I134" s="863">
        <v>532.69000000000005</v>
      </c>
      <c r="J134" s="864"/>
      <c r="K134" s="851">
        <f t="shared" si="3"/>
        <v>644.55490000000009</v>
      </c>
      <c r="L134" s="852"/>
      <c r="M134" s="908"/>
      <c r="N134" s="909"/>
      <c r="O134" s="871"/>
      <c r="P134" s="872"/>
      <c r="Q134" s="835">
        <v>2</v>
      </c>
      <c r="R134" s="836"/>
    </row>
    <row r="135" spans="3:18" x14ac:dyDescent="0.25">
      <c r="C135" s="961" t="s">
        <v>2039</v>
      </c>
      <c r="D135" s="962"/>
      <c r="E135" s="873" t="s">
        <v>1364</v>
      </c>
      <c r="F135" s="873"/>
      <c r="G135" s="873">
        <v>1</v>
      </c>
      <c r="H135" s="873"/>
      <c r="I135" s="874">
        <v>832.21</v>
      </c>
      <c r="J135" s="875"/>
      <c r="K135" s="853">
        <f t="shared" si="3"/>
        <v>1006.9741</v>
      </c>
      <c r="L135" s="854"/>
      <c r="M135" s="908"/>
      <c r="N135" s="909"/>
      <c r="O135" s="871"/>
      <c r="P135" s="872"/>
      <c r="Q135" s="835"/>
      <c r="R135" s="836"/>
    </row>
    <row r="136" spans="3:18" ht="15.75" thickBot="1" x14ac:dyDescent="0.3">
      <c r="C136" s="961" t="s">
        <v>188</v>
      </c>
      <c r="D136" s="962"/>
      <c r="E136" s="873" t="s">
        <v>1365</v>
      </c>
      <c r="F136" s="873"/>
      <c r="G136" s="873">
        <v>1</v>
      </c>
      <c r="H136" s="873"/>
      <c r="I136" s="867">
        <v>151.4</v>
      </c>
      <c r="J136" s="868"/>
      <c r="K136" s="869">
        <f t="shared" si="3"/>
        <v>183.19400000000002</v>
      </c>
      <c r="L136" s="870"/>
      <c r="M136" s="908"/>
      <c r="N136" s="909"/>
      <c r="O136" s="871"/>
      <c r="P136" s="872"/>
      <c r="Q136" s="835"/>
      <c r="R136" s="836"/>
    </row>
    <row r="137" spans="3:18" x14ac:dyDescent="0.25">
      <c r="C137" s="963" t="s">
        <v>135</v>
      </c>
      <c r="D137" s="964"/>
      <c r="E137" s="862" t="s">
        <v>1366</v>
      </c>
      <c r="F137" s="862"/>
      <c r="G137" s="862">
        <v>1</v>
      </c>
      <c r="H137" s="862"/>
      <c r="I137" s="863">
        <v>1.46</v>
      </c>
      <c r="J137" s="864"/>
      <c r="K137" s="851">
        <f t="shared" si="3"/>
        <v>1.7665999999999999</v>
      </c>
      <c r="L137" s="852"/>
      <c r="M137" s="908"/>
      <c r="N137" s="909"/>
      <c r="O137" s="871"/>
      <c r="P137" s="872"/>
      <c r="Q137" s="839">
        <v>3</v>
      </c>
      <c r="R137" s="840"/>
    </row>
    <row r="138" spans="3:18" x14ac:dyDescent="0.25">
      <c r="C138" s="961" t="s">
        <v>136</v>
      </c>
      <c r="D138" s="962"/>
      <c r="E138" s="873" t="s">
        <v>1367</v>
      </c>
      <c r="F138" s="873"/>
      <c r="G138" s="873">
        <v>1</v>
      </c>
      <c r="H138" s="873"/>
      <c r="I138" s="874">
        <v>116.27</v>
      </c>
      <c r="J138" s="875"/>
      <c r="K138" s="853">
        <f t="shared" si="3"/>
        <v>140.6867</v>
      </c>
      <c r="L138" s="854"/>
      <c r="M138" s="908"/>
      <c r="N138" s="909"/>
      <c r="O138" s="871"/>
      <c r="P138" s="872"/>
      <c r="Q138" s="835"/>
      <c r="R138" s="836"/>
    </row>
    <row r="139" spans="3:18" x14ac:dyDescent="0.25">
      <c r="C139" s="961" t="s">
        <v>137</v>
      </c>
      <c r="D139" s="962"/>
      <c r="E139" s="873" t="s">
        <v>1368</v>
      </c>
      <c r="F139" s="873"/>
      <c r="G139" s="873">
        <v>1</v>
      </c>
      <c r="H139" s="873"/>
      <c r="I139" s="874">
        <v>2.4900000000000002</v>
      </c>
      <c r="J139" s="875"/>
      <c r="K139" s="853">
        <f t="shared" si="3"/>
        <v>3.0129000000000001</v>
      </c>
      <c r="L139" s="854"/>
      <c r="M139" s="908"/>
      <c r="N139" s="909"/>
      <c r="O139" s="871"/>
      <c r="P139" s="872"/>
      <c r="Q139" s="835"/>
      <c r="R139" s="836"/>
    </row>
    <row r="140" spans="3:18" x14ac:dyDescent="0.25">
      <c r="C140" s="961" t="s">
        <v>138</v>
      </c>
      <c r="D140" s="962"/>
      <c r="E140" s="873" t="s">
        <v>1369</v>
      </c>
      <c r="F140" s="873"/>
      <c r="G140" s="873">
        <v>1</v>
      </c>
      <c r="H140" s="873"/>
      <c r="I140" s="874">
        <v>21.23</v>
      </c>
      <c r="J140" s="875"/>
      <c r="K140" s="853">
        <f t="shared" si="3"/>
        <v>25.688299999999998</v>
      </c>
      <c r="L140" s="854"/>
      <c r="M140" s="908"/>
      <c r="N140" s="909"/>
      <c r="O140" s="871"/>
      <c r="P140" s="872"/>
      <c r="Q140" s="835"/>
      <c r="R140" s="836"/>
    </row>
    <row r="141" spans="3:18" x14ac:dyDescent="0.25">
      <c r="C141" s="961" t="s">
        <v>139</v>
      </c>
      <c r="D141" s="962"/>
      <c r="E141" s="873" t="s">
        <v>1370</v>
      </c>
      <c r="F141" s="873"/>
      <c r="G141" s="873">
        <v>1</v>
      </c>
      <c r="H141" s="873"/>
      <c r="I141" s="874">
        <v>59.01</v>
      </c>
      <c r="J141" s="875"/>
      <c r="K141" s="853">
        <f t="shared" si="3"/>
        <v>71.40209999999999</v>
      </c>
      <c r="L141" s="854"/>
      <c r="M141" s="908"/>
      <c r="N141" s="909"/>
      <c r="O141" s="871"/>
      <c r="P141" s="872"/>
      <c r="Q141" s="835"/>
      <c r="R141" s="836"/>
    </row>
    <row r="142" spans="3:18" x14ac:dyDescent="0.25">
      <c r="C142" s="961" t="s">
        <v>140</v>
      </c>
      <c r="D142" s="962"/>
      <c r="E142" s="873" t="s">
        <v>1370</v>
      </c>
      <c r="F142" s="873"/>
      <c r="G142" s="873">
        <v>1</v>
      </c>
      <c r="H142" s="873"/>
      <c r="I142" s="874">
        <v>32.64</v>
      </c>
      <c r="J142" s="875"/>
      <c r="K142" s="853">
        <f t="shared" si="3"/>
        <v>39.494399999999999</v>
      </c>
      <c r="L142" s="854"/>
      <c r="M142" s="908"/>
      <c r="N142" s="909"/>
      <c r="O142" s="871"/>
      <c r="P142" s="872"/>
      <c r="Q142" s="835"/>
      <c r="R142" s="836"/>
    </row>
    <row r="143" spans="3:18" x14ac:dyDescent="0.25">
      <c r="C143" s="961" t="s">
        <v>141</v>
      </c>
      <c r="D143" s="962"/>
      <c r="E143" s="873" t="s">
        <v>1371</v>
      </c>
      <c r="F143" s="873"/>
      <c r="G143" s="873">
        <v>1</v>
      </c>
      <c r="H143" s="873"/>
      <c r="I143" s="874">
        <v>218.7</v>
      </c>
      <c r="J143" s="875"/>
      <c r="K143" s="853">
        <f t="shared" si="3"/>
        <v>264.62699999999995</v>
      </c>
      <c r="L143" s="854"/>
      <c r="M143" s="908"/>
      <c r="N143" s="909"/>
      <c r="O143" s="871"/>
      <c r="P143" s="872"/>
      <c r="Q143" s="835"/>
      <c r="R143" s="836"/>
    </row>
    <row r="144" spans="3:18" ht="15.75" thickBot="1" x14ac:dyDescent="0.3">
      <c r="C144" s="961" t="s">
        <v>2037</v>
      </c>
      <c r="D144" s="962"/>
      <c r="E144" s="873" t="s">
        <v>1367</v>
      </c>
      <c r="F144" s="873"/>
      <c r="G144" s="867">
        <v>1</v>
      </c>
      <c r="H144" s="868"/>
      <c r="I144" s="867">
        <v>47.89</v>
      </c>
      <c r="J144" s="868"/>
      <c r="K144" s="869">
        <f t="shared" ref="K144" si="4">21%*(I144)+(I144)*G144</f>
        <v>57.946899999999999</v>
      </c>
      <c r="L144" s="870"/>
      <c r="M144" s="908"/>
      <c r="N144" s="909"/>
      <c r="O144" s="871"/>
      <c r="P144" s="872"/>
      <c r="Q144" s="2"/>
      <c r="R144" s="3"/>
    </row>
    <row r="145" spans="3:18" x14ac:dyDescent="0.25">
      <c r="C145" s="963" t="s">
        <v>142</v>
      </c>
      <c r="D145" s="964"/>
      <c r="E145" s="862" t="s">
        <v>1320</v>
      </c>
      <c r="F145" s="862"/>
      <c r="G145" s="862">
        <v>19</v>
      </c>
      <c r="H145" s="862"/>
      <c r="I145" s="863">
        <v>10.86</v>
      </c>
      <c r="J145" s="864"/>
      <c r="K145" s="969">
        <f t="shared" si="3"/>
        <v>208.62059999999997</v>
      </c>
      <c r="L145" s="852"/>
      <c r="M145" s="908"/>
      <c r="N145" s="909"/>
      <c r="O145" s="871"/>
      <c r="P145" s="872"/>
      <c r="Q145" s="839">
        <v>4</v>
      </c>
      <c r="R145" s="840"/>
    </row>
    <row r="146" spans="3:18" x14ac:dyDescent="0.25">
      <c r="C146" s="961" t="s">
        <v>143</v>
      </c>
      <c r="D146" s="962"/>
      <c r="E146" s="873" t="s">
        <v>1334</v>
      </c>
      <c r="F146" s="873"/>
      <c r="G146" s="873">
        <v>5</v>
      </c>
      <c r="H146" s="873"/>
      <c r="I146" s="874">
        <v>12.72</v>
      </c>
      <c r="J146" s="875"/>
      <c r="K146" s="853">
        <f t="shared" si="3"/>
        <v>66.271200000000007</v>
      </c>
      <c r="L146" s="854"/>
      <c r="M146" s="908"/>
      <c r="N146" s="909"/>
      <c r="O146" s="871"/>
      <c r="P146" s="872"/>
      <c r="Q146" s="835"/>
      <c r="R146" s="836"/>
    </row>
    <row r="147" spans="3:18" ht="15.75" thickBot="1" x14ac:dyDescent="0.3">
      <c r="C147" s="965" t="s">
        <v>144</v>
      </c>
      <c r="D147" s="966"/>
      <c r="E147" s="866" t="s">
        <v>1372</v>
      </c>
      <c r="F147" s="866"/>
      <c r="G147" s="866">
        <v>2</v>
      </c>
      <c r="H147" s="866"/>
      <c r="I147" s="867">
        <v>5.33</v>
      </c>
      <c r="J147" s="868"/>
      <c r="K147" s="869">
        <f t="shared" si="3"/>
        <v>11.779299999999999</v>
      </c>
      <c r="L147" s="870"/>
      <c r="M147" s="908"/>
      <c r="N147" s="909"/>
      <c r="O147" s="871"/>
      <c r="P147" s="872"/>
      <c r="Q147" s="837"/>
      <c r="R147" s="838"/>
    </row>
    <row r="148" spans="3:18" x14ac:dyDescent="0.25">
      <c r="C148" s="963" t="s">
        <v>145</v>
      </c>
      <c r="D148" s="964"/>
      <c r="E148" s="862" t="s">
        <v>1373</v>
      </c>
      <c r="F148" s="862"/>
      <c r="G148" s="862">
        <v>39</v>
      </c>
      <c r="H148" s="862"/>
      <c r="I148" s="863">
        <v>3.44</v>
      </c>
      <c r="J148" s="864"/>
      <c r="K148" s="853">
        <f t="shared" ref="K148" si="5">21%*(I148)+(I148)*G148</f>
        <v>134.88239999999999</v>
      </c>
      <c r="L148" s="854"/>
      <c r="M148" s="908"/>
      <c r="N148" s="909"/>
      <c r="O148" s="871"/>
      <c r="P148" s="872"/>
      <c r="Q148" s="839">
        <v>5</v>
      </c>
      <c r="R148" s="840"/>
    </row>
    <row r="149" spans="3:18" ht="15.75" thickBot="1" x14ac:dyDescent="0.3">
      <c r="C149" s="961" t="s">
        <v>146</v>
      </c>
      <c r="D149" s="962"/>
      <c r="E149" s="873" t="s">
        <v>1374</v>
      </c>
      <c r="F149" s="873"/>
      <c r="G149" s="873">
        <v>1</v>
      </c>
      <c r="H149" s="873"/>
      <c r="I149" s="867">
        <v>3.01</v>
      </c>
      <c r="J149" s="868"/>
      <c r="K149" s="869">
        <f t="shared" si="3"/>
        <v>3.6420999999999997</v>
      </c>
      <c r="L149" s="870"/>
      <c r="M149" s="908"/>
      <c r="N149" s="909"/>
      <c r="O149" s="871"/>
      <c r="P149" s="872"/>
      <c r="Q149" s="835"/>
      <c r="R149" s="836"/>
    </row>
    <row r="150" spans="3:18" x14ac:dyDescent="0.25">
      <c r="C150" s="963" t="s">
        <v>147</v>
      </c>
      <c r="D150" s="964"/>
      <c r="E150" s="862" t="s">
        <v>1375</v>
      </c>
      <c r="F150" s="862"/>
      <c r="G150" s="862">
        <v>2</v>
      </c>
      <c r="H150" s="862"/>
      <c r="I150" s="863">
        <v>17.88</v>
      </c>
      <c r="J150" s="864"/>
      <c r="K150" s="851">
        <f t="shared" si="3"/>
        <v>39.514799999999994</v>
      </c>
      <c r="L150" s="852"/>
      <c r="M150" s="908"/>
      <c r="N150" s="909"/>
      <c r="O150" s="871"/>
      <c r="P150" s="872"/>
      <c r="Q150" s="839">
        <v>6</v>
      </c>
      <c r="R150" s="840"/>
    </row>
    <row r="151" spans="3:18" x14ac:dyDescent="0.25">
      <c r="C151" s="961" t="s">
        <v>148</v>
      </c>
      <c r="D151" s="962"/>
      <c r="E151" s="873" t="s">
        <v>1376</v>
      </c>
      <c r="F151" s="873"/>
      <c r="G151" s="873">
        <v>1</v>
      </c>
      <c r="H151" s="873"/>
      <c r="I151" s="874">
        <v>59.86</v>
      </c>
      <c r="J151" s="875"/>
      <c r="K151" s="853">
        <f t="shared" si="3"/>
        <v>72.430599999999998</v>
      </c>
      <c r="L151" s="854"/>
      <c r="M151" s="908"/>
      <c r="N151" s="909"/>
      <c r="O151" s="871"/>
      <c r="P151" s="872"/>
      <c r="Q151" s="835"/>
      <c r="R151" s="836"/>
    </row>
    <row r="152" spans="3:18" x14ac:dyDescent="0.25">
      <c r="C152" s="961" t="s">
        <v>149</v>
      </c>
      <c r="D152" s="962"/>
      <c r="E152" s="873" t="s">
        <v>1376</v>
      </c>
      <c r="F152" s="873"/>
      <c r="G152" s="873">
        <v>1</v>
      </c>
      <c r="H152" s="873"/>
      <c r="I152" s="874">
        <v>14.23</v>
      </c>
      <c r="J152" s="875"/>
      <c r="K152" s="853">
        <f t="shared" si="3"/>
        <v>17.218299999999999</v>
      </c>
      <c r="L152" s="854"/>
      <c r="M152" s="908"/>
      <c r="N152" s="909"/>
      <c r="O152" s="871"/>
      <c r="P152" s="872"/>
      <c r="Q152" s="835"/>
      <c r="R152" s="836"/>
    </row>
    <row r="153" spans="3:18" x14ac:dyDescent="0.25">
      <c r="C153" s="961" t="s">
        <v>150</v>
      </c>
      <c r="D153" s="962"/>
      <c r="E153" s="873" t="s">
        <v>1376</v>
      </c>
      <c r="F153" s="873"/>
      <c r="G153" s="873">
        <v>1</v>
      </c>
      <c r="H153" s="873"/>
      <c r="I153" s="874">
        <v>61.15</v>
      </c>
      <c r="J153" s="875"/>
      <c r="K153" s="853">
        <f t="shared" si="3"/>
        <v>73.991500000000002</v>
      </c>
      <c r="L153" s="854"/>
      <c r="M153" s="908"/>
      <c r="N153" s="909"/>
      <c r="O153" s="871"/>
      <c r="P153" s="872"/>
      <c r="Q153" s="835"/>
      <c r="R153" s="836"/>
    </row>
    <row r="154" spans="3:18" x14ac:dyDescent="0.25">
      <c r="C154" s="961" t="s">
        <v>151</v>
      </c>
      <c r="D154" s="962"/>
      <c r="E154" s="873" t="s">
        <v>1375</v>
      </c>
      <c r="F154" s="873"/>
      <c r="G154" s="873">
        <v>1</v>
      </c>
      <c r="H154" s="873"/>
      <c r="I154" s="874">
        <v>55.03</v>
      </c>
      <c r="J154" s="875"/>
      <c r="K154" s="853">
        <f t="shared" si="3"/>
        <v>66.586299999999994</v>
      </c>
      <c r="L154" s="854"/>
      <c r="M154" s="908"/>
      <c r="N154" s="909"/>
      <c r="O154" s="871"/>
      <c r="P154" s="872"/>
      <c r="Q154" s="835"/>
      <c r="R154" s="836"/>
    </row>
    <row r="155" spans="3:18" ht="15.75" thickBot="1" x14ac:dyDescent="0.3">
      <c r="C155" s="965" t="s">
        <v>152</v>
      </c>
      <c r="D155" s="966"/>
      <c r="E155" s="866" t="s">
        <v>1375</v>
      </c>
      <c r="F155" s="866"/>
      <c r="G155" s="866">
        <v>1</v>
      </c>
      <c r="H155" s="866"/>
      <c r="I155" s="867">
        <v>18.670000000000002</v>
      </c>
      <c r="J155" s="868"/>
      <c r="K155" s="869">
        <f t="shared" si="3"/>
        <v>22.590700000000002</v>
      </c>
      <c r="L155" s="870"/>
      <c r="M155" s="908"/>
      <c r="N155" s="909"/>
      <c r="O155" s="871"/>
      <c r="P155" s="872"/>
      <c r="Q155" s="837"/>
      <c r="R155" s="838"/>
    </row>
    <row r="156" spans="3:18" x14ac:dyDescent="0.25">
      <c r="C156" s="963" t="s">
        <v>153</v>
      </c>
      <c r="D156" s="964"/>
      <c r="E156" s="862" t="s">
        <v>1377</v>
      </c>
      <c r="F156" s="862"/>
      <c r="G156" s="862">
        <v>1</v>
      </c>
      <c r="H156" s="862"/>
      <c r="I156" s="863">
        <v>75.58</v>
      </c>
      <c r="J156" s="864"/>
      <c r="K156" s="851">
        <f t="shared" si="3"/>
        <v>91.451799999999992</v>
      </c>
      <c r="L156" s="852"/>
      <c r="M156" s="908"/>
      <c r="N156" s="909"/>
      <c r="O156" s="871"/>
      <c r="P156" s="872"/>
      <c r="Q156" s="835">
        <v>7</v>
      </c>
      <c r="R156" s="836"/>
    </row>
    <row r="157" spans="3:18" x14ac:dyDescent="0.25">
      <c r="C157" s="961" t="s">
        <v>154</v>
      </c>
      <c r="D157" s="962"/>
      <c r="E157" s="873" t="s">
        <v>1378</v>
      </c>
      <c r="F157" s="873"/>
      <c r="G157" s="873">
        <v>1</v>
      </c>
      <c r="H157" s="873"/>
      <c r="I157" s="874">
        <v>118.04</v>
      </c>
      <c r="J157" s="875"/>
      <c r="K157" s="853">
        <f t="shared" si="3"/>
        <v>142.82840000000002</v>
      </c>
      <c r="L157" s="854"/>
      <c r="M157" s="908"/>
      <c r="N157" s="909"/>
      <c r="O157" s="871"/>
      <c r="P157" s="872"/>
      <c r="Q157" s="835"/>
      <c r="R157" s="836"/>
    </row>
    <row r="158" spans="3:18" x14ac:dyDescent="0.25">
      <c r="C158" s="961" t="s">
        <v>155</v>
      </c>
      <c r="D158" s="962"/>
      <c r="E158" s="873" t="s">
        <v>1379</v>
      </c>
      <c r="F158" s="873"/>
      <c r="G158" s="873">
        <v>1</v>
      </c>
      <c r="H158" s="873"/>
      <c r="I158" s="874">
        <v>182.57</v>
      </c>
      <c r="J158" s="875"/>
      <c r="K158" s="853">
        <f t="shared" si="3"/>
        <v>220.90969999999999</v>
      </c>
      <c r="L158" s="854"/>
      <c r="M158" s="908"/>
      <c r="N158" s="909"/>
      <c r="O158" s="871"/>
      <c r="P158" s="872"/>
      <c r="Q158" s="835"/>
      <c r="R158" s="836"/>
    </row>
    <row r="159" spans="3:18" x14ac:dyDescent="0.25">
      <c r="C159" s="961" t="s">
        <v>156</v>
      </c>
      <c r="D159" s="962"/>
      <c r="E159" s="873" t="s">
        <v>1377</v>
      </c>
      <c r="F159" s="873"/>
      <c r="G159" s="873">
        <v>4</v>
      </c>
      <c r="H159" s="873"/>
      <c r="I159" s="874">
        <v>168.48</v>
      </c>
      <c r="J159" s="875"/>
      <c r="K159" s="853">
        <f t="shared" si="3"/>
        <v>709.30079999999998</v>
      </c>
      <c r="L159" s="854"/>
      <c r="M159" s="908"/>
      <c r="N159" s="909"/>
      <c r="O159" s="871"/>
      <c r="P159" s="872"/>
      <c r="Q159" s="835"/>
      <c r="R159" s="836"/>
    </row>
    <row r="160" spans="3:18" x14ac:dyDescent="0.25">
      <c r="C160" s="961" t="s">
        <v>157</v>
      </c>
      <c r="D160" s="962"/>
      <c r="E160" s="873" t="s">
        <v>1377</v>
      </c>
      <c r="F160" s="873"/>
      <c r="G160" s="873">
        <v>2</v>
      </c>
      <c r="H160" s="873"/>
      <c r="I160" s="874">
        <v>189.48</v>
      </c>
      <c r="J160" s="875"/>
      <c r="K160" s="853">
        <f t="shared" si="3"/>
        <v>418.75079999999997</v>
      </c>
      <c r="L160" s="854"/>
      <c r="M160" s="908"/>
      <c r="N160" s="909"/>
      <c r="O160" s="871"/>
      <c r="P160" s="872"/>
      <c r="Q160" s="835"/>
      <c r="R160" s="836"/>
    </row>
    <row r="161" spans="3:18" x14ac:dyDescent="0.25">
      <c r="C161" s="961" t="s">
        <v>158</v>
      </c>
      <c r="D161" s="962"/>
      <c r="E161" s="873" t="s">
        <v>1377</v>
      </c>
      <c r="F161" s="873"/>
      <c r="G161" s="873">
        <v>1</v>
      </c>
      <c r="H161" s="873"/>
      <c r="I161" s="874">
        <v>80.33</v>
      </c>
      <c r="J161" s="875"/>
      <c r="K161" s="853">
        <f t="shared" si="3"/>
        <v>97.199299999999994</v>
      </c>
      <c r="L161" s="854"/>
      <c r="M161" s="908"/>
      <c r="N161" s="909"/>
      <c r="O161" s="871"/>
      <c r="P161" s="872"/>
      <c r="Q161" s="835"/>
      <c r="R161" s="836"/>
    </row>
    <row r="162" spans="3:18" ht="15.75" thickBot="1" x14ac:dyDescent="0.3">
      <c r="C162" s="979" t="s">
        <v>159</v>
      </c>
      <c r="D162" s="980"/>
      <c r="E162" s="865" t="s">
        <v>1377</v>
      </c>
      <c r="F162" s="865"/>
      <c r="G162" s="865">
        <v>1</v>
      </c>
      <c r="H162" s="865"/>
      <c r="I162" s="867">
        <v>168.48</v>
      </c>
      <c r="J162" s="868"/>
      <c r="K162" s="869">
        <f t="shared" si="3"/>
        <v>203.86079999999998</v>
      </c>
      <c r="L162" s="870"/>
      <c r="M162" s="908"/>
      <c r="N162" s="909"/>
      <c r="O162" s="871"/>
      <c r="P162" s="872"/>
      <c r="Q162" s="837"/>
      <c r="R162" s="838"/>
    </row>
    <row r="163" spans="3:18" x14ac:dyDescent="0.25">
      <c r="C163" s="963" t="s">
        <v>160</v>
      </c>
      <c r="D163" s="964"/>
      <c r="E163" s="862" t="s">
        <v>1380</v>
      </c>
      <c r="F163" s="862"/>
      <c r="G163" s="862">
        <v>1</v>
      </c>
      <c r="H163" s="862"/>
      <c r="I163" s="863">
        <v>81.33</v>
      </c>
      <c r="J163" s="864"/>
      <c r="K163" s="851">
        <f t="shared" si="3"/>
        <v>98.409300000000002</v>
      </c>
      <c r="L163" s="852"/>
      <c r="M163" s="908"/>
      <c r="N163" s="909"/>
      <c r="O163" s="871"/>
      <c r="P163" s="872"/>
      <c r="Q163" s="839">
        <v>8</v>
      </c>
      <c r="R163" s="840"/>
    </row>
    <row r="164" spans="3:18" x14ac:dyDescent="0.25">
      <c r="C164" s="961" t="s">
        <v>161</v>
      </c>
      <c r="D164" s="962"/>
      <c r="E164" s="873" t="s">
        <v>1381</v>
      </c>
      <c r="F164" s="873"/>
      <c r="G164" s="873">
        <v>1</v>
      </c>
      <c r="H164" s="873"/>
      <c r="I164" s="874">
        <v>62.8</v>
      </c>
      <c r="J164" s="875"/>
      <c r="K164" s="853">
        <f t="shared" si="3"/>
        <v>75.988</v>
      </c>
      <c r="L164" s="854"/>
      <c r="M164" s="908"/>
      <c r="N164" s="909"/>
      <c r="O164" s="871"/>
      <c r="P164" s="872"/>
      <c r="Q164" s="835"/>
      <c r="R164" s="836"/>
    </row>
    <row r="165" spans="3:18" x14ac:dyDescent="0.25">
      <c r="C165" s="961" t="s">
        <v>162</v>
      </c>
      <c r="D165" s="962"/>
      <c r="E165" s="873" t="s">
        <v>1382</v>
      </c>
      <c r="F165" s="873"/>
      <c r="G165" s="873">
        <v>1</v>
      </c>
      <c r="H165" s="873"/>
      <c r="I165" s="874">
        <v>281.85000000000002</v>
      </c>
      <c r="J165" s="875"/>
      <c r="K165" s="853">
        <f t="shared" si="3"/>
        <v>341.0385</v>
      </c>
      <c r="L165" s="854"/>
      <c r="M165" s="908"/>
      <c r="N165" s="909"/>
      <c r="O165" s="871"/>
      <c r="P165" s="872"/>
      <c r="Q165" s="835"/>
      <c r="R165" s="836"/>
    </row>
    <row r="166" spans="3:18" ht="15.75" thickBot="1" x14ac:dyDescent="0.3">
      <c r="C166" s="979" t="s">
        <v>163</v>
      </c>
      <c r="D166" s="980"/>
      <c r="E166" s="865" t="s">
        <v>1383</v>
      </c>
      <c r="F166" s="865"/>
      <c r="G166" s="865">
        <v>1</v>
      </c>
      <c r="H166" s="865"/>
      <c r="I166" s="867">
        <v>54.42</v>
      </c>
      <c r="J166" s="868"/>
      <c r="K166" s="869">
        <f t="shared" si="3"/>
        <v>65.848200000000006</v>
      </c>
      <c r="L166" s="870"/>
      <c r="M166" s="908"/>
      <c r="N166" s="909"/>
      <c r="O166" s="871"/>
      <c r="P166" s="872"/>
      <c r="Q166" s="837"/>
      <c r="R166" s="838"/>
    </row>
    <row r="167" spans="3:18" ht="15.75" thickBot="1" x14ac:dyDescent="0.3">
      <c r="C167" s="967" t="s">
        <v>386</v>
      </c>
      <c r="D167" s="968"/>
      <c r="E167" s="881" t="s">
        <v>2019</v>
      </c>
      <c r="F167" s="882"/>
      <c r="G167" s="881">
        <v>49</v>
      </c>
      <c r="H167" s="882"/>
      <c r="I167" s="879">
        <v>1.4</v>
      </c>
      <c r="J167" s="880"/>
      <c r="K167" s="876">
        <f t="shared" si="3"/>
        <v>68.893999999999991</v>
      </c>
      <c r="L167" s="206"/>
      <c r="M167" s="908"/>
      <c r="N167" s="909"/>
      <c r="O167" s="871"/>
      <c r="P167" s="872"/>
      <c r="Q167" s="877">
        <v>9</v>
      </c>
      <c r="R167" s="878"/>
    </row>
    <row r="168" spans="3:18" x14ac:dyDescent="0.25">
      <c r="C168" s="963" t="s">
        <v>164</v>
      </c>
      <c r="D168" s="964"/>
      <c r="E168" s="862" t="s">
        <v>1384</v>
      </c>
      <c r="F168" s="862"/>
      <c r="G168" s="862">
        <v>2</v>
      </c>
      <c r="H168" s="862"/>
      <c r="I168" s="863">
        <v>41.15</v>
      </c>
      <c r="J168" s="864"/>
      <c r="K168" s="851">
        <f t="shared" si="3"/>
        <v>90.941499999999991</v>
      </c>
      <c r="L168" s="852"/>
      <c r="M168" s="908"/>
      <c r="N168" s="909"/>
      <c r="O168" s="871"/>
      <c r="P168" s="872"/>
      <c r="Q168" s="839">
        <v>10</v>
      </c>
      <c r="R168" s="840"/>
    </row>
    <row r="169" spans="3:18" x14ac:dyDescent="0.25">
      <c r="C169" s="961" t="s">
        <v>165</v>
      </c>
      <c r="D169" s="962"/>
      <c r="E169" s="873" t="s">
        <v>1384</v>
      </c>
      <c r="F169" s="873"/>
      <c r="G169" s="873">
        <v>1</v>
      </c>
      <c r="H169" s="873"/>
      <c r="I169" s="874">
        <v>4.7</v>
      </c>
      <c r="J169" s="875"/>
      <c r="K169" s="853">
        <f t="shared" si="3"/>
        <v>5.6870000000000003</v>
      </c>
      <c r="L169" s="854"/>
      <c r="M169" s="908"/>
      <c r="N169" s="909"/>
      <c r="O169" s="871"/>
      <c r="P169" s="872"/>
      <c r="Q169" s="835"/>
      <c r="R169" s="836"/>
    </row>
    <row r="170" spans="3:18" x14ac:dyDescent="0.25">
      <c r="C170" s="961" t="s">
        <v>166</v>
      </c>
      <c r="D170" s="962"/>
      <c r="E170" s="873" t="s">
        <v>1385</v>
      </c>
      <c r="F170" s="873"/>
      <c r="G170" s="873">
        <v>1</v>
      </c>
      <c r="H170" s="873"/>
      <c r="I170" s="874">
        <v>7.7</v>
      </c>
      <c r="J170" s="875"/>
      <c r="K170" s="853">
        <f t="shared" si="3"/>
        <v>9.3170000000000002</v>
      </c>
      <c r="L170" s="854"/>
      <c r="M170" s="908"/>
      <c r="N170" s="909"/>
      <c r="O170" s="871"/>
      <c r="P170" s="872"/>
      <c r="Q170" s="835"/>
      <c r="R170" s="836"/>
    </row>
    <row r="171" spans="3:18" ht="15.75" thickBot="1" x14ac:dyDescent="0.3">
      <c r="C171" s="961" t="s">
        <v>167</v>
      </c>
      <c r="D171" s="962"/>
      <c r="E171" s="873" t="s">
        <v>1386</v>
      </c>
      <c r="F171" s="873"/>
      <c r="G171" s="873">
        <v>1</v>
      </c>
      <c r="H171" s="873"/>
      <c r="I171" s="867">
        <v>19.489999999999998</v>
      </c>
      <c r="J171" s="868"/>
      <c r="K171" s="869">
        <f t="shared" si="3"/>
        <v>23.582899999999999</v>
      </c>
      <c r="L171" s="870"/>
      <c r="M171" s="908"/>
      <c r="N171" s="909"/>
      <c r="O171" s="871"/>
      <c r="P171" s="872"/>
      <c r="Q171" s="835"/>
      <c r="R171" s="836"/>
    </row>
    <row r="172" spans="3:18" x14ac:dyDescent="0.25">
      <c r="C172" s="963" t="s">
        <v>168</v>
      </c>
      <c r="D172" s="964"/>
      <c r="E172" s="862" t="s">
        <v>1387</v>
      </c>
      <c r="F172" s="862"/>
      <c r="G172" s="862">
        <v>1</v>
      </c>
      <c r="H172" s="862"/>
      <c r="I172" s="863">
        <v>2</v>
      </c>
      <c r="J172" s="864"/>
      <c r="K172" s="851">
        <f t="shared" si="3"/>
        <v>2.42</v>
      </c>
      <c r="L172" s="852"/>
      <c r="M172" s="908"/>
      <c r="N172" s="909"/>
      <c r="O172" s="871"/>
      <c r="P172" s="872"/>
      <c r="Q172" s="839">
        <v>11</v>
      </c>
      <c r="R172" s="840"/>
    </row>
    <row r="173" spans="3:18" x14ac:dyDescent="0.25">
      <c r="C173" s="961" t="s">
        <v>169</v>
      </c>
      <c r="D173" s="962"/>
      <c r="E173" s="873" t="s">
        <v>1377</v>
      </c>
      <c r="F173" s="873"/>
      <c r="G173" s="873">
        <v>2</v>
      </c>
      <c r="H173" s="873"/>
      <c r="I173" s="874">
        <v>57.19</v>
      </c>
      <c r="J173" s="875"/>
      <c r="K173" s="853">
        <f t="shared" si="3"/>
        <v>126.3899</v>
      </c>
      <c r="L173" s="854"/>
      <c r="M173" s="908"/>
      <c r="N173" s="909"/>
      <c r="O173" s="871"/>
      <c r="P173" s="872"/>
      <c r="Q173" s="835"/>
      <c r="R173" s="836"/>
    </row>
    <row r="174" spans="3:18" x14ac:dyDescent="0.25">
      <c r="C174" s="961" t="s">
        <v>170</v>
      </c>
      <c r="D174" s="962"/>
      <c r="E174" s="873" t="s">
        <v>1388</v>
      </c>
      <c r="F174" s="873"/>
      <c r="G174" s="873">
        <v>1</v>
      </c>
      <c r="H174" s="873"/>
      <c r="I174" s="874">
        <v>36</v>
      </c>
      <c r="J174" s="875"/>
      <c r="K174" s="853">
        <f t="shared" si="3"/>
        <v>43.56</v>
      </c>
      <c r="L174" s="854"/>
      <c r="M174" s="908"/>
      <c r="N174" s="909"/>
      <c r="O174" s="871"/>
      <c r="P174" s="872"/>
      <c r="Q174" s="835"/>
      <c r="R174" s="836"/>
    </row>
    <row r="175" spans="3:18" x14ac:dyDescent="0.25">
      <c r="C175" s="961" t="s">
        <v>171</v>
      </c>
      <c r="D175" s="962"/>
      <c r="E175" s="873" t="s">
        <v>1377</v>
      </c>
      <c r="F175" s="873"/>
      <c r="G175" s="873">
        <v>1</v>
      </c>
      <c r="H175" s="873"/>
      <c r="I175" s="874">
        <v>48.83</v>
      </c>
      <c r="J175" s="875"/>
      <c r="K175" s="853">
        <f t="shared" si="3"/>
        <v>59.084299999999999</v>
      </c>
      <c r="L175" s="854"/>
      <c r="M175" s="908"/>
      <c r="N175" s="909"/>
      <c r="O175" s="871"/>
      <c r="P175" s="872"/>
      <c r="Q175" s="835"/>
      <c r="R175" s="836"/>
    </row>
    <row r="176" spans="3:18" x14ac:dyDescent="0.25">
      <c r="C176" s="961" t="s">
        <v>172</v>
      </c>
      <c r="D176" s="962"/>
      <c r="E176" s="873" t="s">
        <v>1389</v>
      </c>
      <c r="F176" s="873"/>
      <c r="G176" s="873">
        <v>1</v>
      </c>
      <c r="H176" s="873"/>
      <c r="I176" s="874">
        <v>24.32</v>
      </c>
      <c r="J176" s="875"/>
      <c r="K176" s="853">
        <f t="shared" si="3"/>
        <v>29.427199999999999</v>
      </c>
      <c r="L176" s="854"/>
      <c r="M176" s="908"/>
      <c r="N176" s="909"/>
      <c r="O176" s="871"/>
      <c r="P176" s="872"/>
      <c r="Q176" s="835"/>
      <c r="R176" s="836"/>
    </row>
    <row r="177" spans="3:18" x14ac:dyDescent="0.25">
      <c r="C177" s="961" t="s">
        <v>173</v>
      </c>
      <c r="D177" s="962"/>
      <c r="E177" s="873" t="s">
        <v>1389</v>
      </c>
      <c r="F177" s="873"/>
      <c r="G177" s="873">
        <v>2</v>
      </c>
      <c r="H177" s="873"/>
      <c r="I177" s="874">
        <v>28.12</v>
      </c>
      <c r="J177" s="875"/>
      <c r="K177" s="853">
        <f t="shared" si="3"/>
        <v>62.145200000000003</v>
      </c>
      <c r="L177" s="854"/>
      <c r="M177" s="908"/>
      <c r="N177" s="909"/>
      <c r="O177" s="871"/>
      <c r="P177" s="872"/>
      <c r="Q177" s="835"/>
      <c r="R177" s="836"/>
    </row>
    <row r="178" spans="3:18" ht="15.75" thickBot="1" x14ac:dyDescent="0.3">
      <c r="C178" s="965" t="s">
        <v>174</v>
      </c>
      <c r="D178" s="966"/>
      <c r="E178" s="866" t="s">
        <v>1390</v>
      </c>
      <c r="F178" s="866"/>
      <c r="G178" s="866">
        <v>1</v>
      </c>
      <c r="H178" s="866"/>
      <c r="I178" s="867">
        <v>55.87</v>
      </c>
      <c r="J178" s="868"/>
      <c r="K178" s="869">
        <f t="shared" si="3"/>
        <v>67.602699999999999</v>
      </c>
      <c r="L178" s="870"/>
      <c r="M178" s="908"/>
      <c r="N178" s="909"/>
      <c r="O178" s="871"/>
      <c r="P178" s="872"/>
      <c r="Q178" s="837"/>
      <c r="R178" s="838"/>
    </row>
    <row r="179" spans="3:18" x14ac:dyDescent="0.25">
      <c r="C179" s="963" t="s">
        <v>175</v>
      </c>
      <c r="D179" s="964"/>
      <c r="E179" s="862" t="s">
        <v>1391</v>
      </c>
      <c r="F179" s="862"/>
      <c r="G179" s="862">
        <v>1</v>
      </c>
      <c r="H179" s="862"/>
      <c r="I179" s="863">
        <v>162.88</v>
      </c>
      <c r="J179" s="864"/>
      <c r="K179" s="851">
        <f t="shared" si="3"/>
        <v>197.0848</v>
      </c>
      <c r="L179" s="852"/>
      <c r="M179" s="908"/>
      <c r="N179" s="909"/>
      <c r="O179" s="871"/>
      <c r="P179" s="872"/>
      <c r="Q179" s="839">
        <v>12</v>
      </c>
      <c r="R179" s="840"/>
    </row>
    <row r="180" spans="3:18" x14ac:dyDescent="0.25">
      <c r="C180" s="961" t="s">
        <v>176</v>
      </c>
      <c r="D180" s="962"/>
      <c r="E180" s="873" t="s">
        <v>1391</v>
      </c>
      <c r="F180" s="873"/>
      <c r="G180" s="873">
        <v>1</v>
      </c>
      <c r="H180" s="873"/>
      <c r="I180" s="874">
        <v>104.27</v>
      </c>
      <c r="J180" s="875"/>
      <c r="K180" s="853">
        <f t="shared" si="3"/>
        <v>126.16669999999999</v>
      </c>
      <c r="L180" s="854"/>
      <c r="M180" s="908"/>
      <c r="N180" s="909"/>
      <c r="O180" s="871"/>
      <c r="P180" s="872"/>
      <c r="Q180" s="835"/>
      <c r="R180" s="836"/>
    </row>
    <row r="181" spans="3:18" x14ac:dyDescent="0.25">
      <c r="C181" s="961" t="s">
        <v>1962</v>
      </c>
      <c r="D181" s="962"/>
      <c r="E181" s="873" t="s">
        <v>1392</v>
      </c>
      <c r="F181" s="873"/>
      <c r="G181" s="873">
        <v>1</v>
      </c>
      <c r="H181" s="873"/>
      <c r="I181" s="874">
        <v>41.67</v>
      </c>
      <c r="J181" s="875"/>
      <c r="K181" s="853">
        <f t="shared" si="3"/>
        <v>50.420700000000004</v>
      </c>
      <c r="L181" s="854"/>
      <c r="M181" s="908"/>
      <c r="N181" s="909"/>
      <c r="O181" s="871"/>
      <c r="P181" s="872"/>
      <c r="Q181" s="835"/>
      <c r="R181" s="836"/>
    </row>
    <row r="182" spans="3:18" x14ac:dyDescent="0.25">
      <c r="C182" s="961" t="s">
        <v>177</v>
      </c>
      <c r="D182" s="962"/>
      <c r="E182" s="873" t="s">
        <v>1392</v>
      </c>
      <c r="F182" s="873"/>
      <c r="G182" s="873">
        <v>1</v>
      </c>
      <c r="H182" s="873"/>
      <c r="I182" s="874">
        <v>64.25</v>
      </c>
      <c r="J182" s="875"/>
      <c r="K182" s="853">
        <f t="shared" si="3"/>
        <v>77.742500000000007</v>
      </c>
      <c r="L182" s="854"/>
      <c r="M182" s="908"/>
      <c r="N182" s="909"/>
      <c r="O182" s="871"/>
      <c r="P182" s="872"/>
      <c r="Q182" s="835"/>
      <c r="R182" s="836"/>
    </row>
    <row r="183" spans="3:18" x14ac:dyDescent="0.25">
      <c r="C183" s="961" t="s">
        <v>178</v>
      </c>
      <c r="D183" s="962"/>
      <c r="E183" s="873" t="s">
        <v>1393</v>
      </c>
      <c r="F183" s="873"/>
      <c r="G183" s="873">
        <v>1</v>
      </c>
      <c r="H183" s="873"/>
      <c r="I183" s="874">
        <v>65.150000000000006</v>
      </c>
      <c r="J183" s="875"/>
      <c r="K183" s="853">
        <f t="shared" si="3"/>
        <v>78.831500000000005</v>
      </c>
      <c r="L183" s="854"/>
      <c r="M183" s="908"/>
      <c r="N183" s="909"/>
      <c r="O183" s="871"/>
      <c r="P183" s="872"/>
      <c r="Q183" s="835"/>
      <c r="R183" s="836"/>
    </row>
    <row r="184" spans="3:18" ht="15.75" thickBot="1" x14ac:dyDescent="0.3">
      <c r="C184" s="965" t="s">
        <v>179</v>
      </c>
      <c r="D184" s="966"/>
      <c r="E184" s="866" t="s">
        <v>1394</v>
      </c>
      <c r="F184" s="866"/>
      <c r="G184" s="866">
        <v>1</v>
      </c>
      <c r="H184" s="866"/>
      <c r="I184" s="867">
        <v>45.6</v>
      </c>
      <c r="J184" s="868"/>
      <c r="K184" s="869">
        <f t="shared" si="3"/>
        <v>55.176000000000002</v>
      </c>
      <c r="L184" s="870"/>
      <c r="M184" s="908"/>
      <c r="N184" s="909"/>
      <c r="O184" s="871"/>
      <c r="P184" s="872"/>
      <c r="Q184" s="837"/>
      <c r="R184" s="838"/>
    </row>
    <row r="185" spans="3:18" x14ac:dyDescent="0.25">
      <c r="C185" s="963" t="s">
        <v>180</v>
      </c>
      <c r="D185" s="964"/>
      <c r="E185" s="862" t="s">
        <v>1395</v>
      </c>
      <c r="F185" s="862"/>
      <c r="G185" s="862">
        <v>1</v>
      </c>
      <c r="H185" s="862"/>
      <c r="I185" s="863">
        <v>92.95</v>
      </c>
      <c r="J185" s="864"/>
      <c r="K185" s="851">
        <f t="shared" si="3"/>
        <v>112.46950000000001</v>
      </c>
      <c r="L185" s="852"/>
      <c r="M185" s="908"/>
      <c r="N185" s="909"/>
      <c r="O185" s="871"/>
      <c r="P185" s="872"/>
      <c r="Q185" s="839">
        <v>13</v>
      </c>
      <c r="R185" s="840"/>
    </row>
    <row r="186" spans="3:18" ht="15.75" thickBot="1" x14ac:dyDescent="0.3">
      <c r="C186" s="965" t="s">
        <v>181</v>
      </c>
      <c r="D186" s="966"/>
      <c r="E186" s="866" t="s">
        <v>1395</v>
      </c>
      <c r="F186" s="866"/>
      <c r="G186" s="866">
        <v>1</v>
      </c>
      <c r="H186" s="866"/>
      <c r="I186" s="867">
        <v>61.96</v>
      </c>
      <c r="J186" s="868"/>
      <c r="K186" s="869">
        <f t="shared" si="3"/>
        <v>74.971599999999995</v>
      </c>
      <c r="L186" s="870"/>
      <c r="M186" s="908"/>
      <c r="N186" s="909"/>
      <c r="O186" s="871"/>
      <c r="P186" s="872"/>
      <c r="Q186" s="837"/>
      <c r="R186" s="838"/>
    </row>
    <row r="187" spans="3:18" x14ac:dyDescent="0.25">
      <c r="C187" s="963" t="s">
        <v>182</v>
      </c>
      <c r="D187" s="981"/>
      <c r="E187" s="862" t="s">
        <v>2355</v>
      </c>
      <c r="F187" s="862"/>
      <c r="G187" s="862">
        <v>1</v>
      </c>
      <c r="H187" s="862"/>
      <c r="I187" s="863">
        <v>82.35</v>
      </c>
      <c r="J187" s="864"/>
      <c r="K187" s="851">
        <v>98</v>
      </c>
      <c r="L187" s="852"/>
      <c r="M187" s="908"/>
      <c r="N187" s="909"/>
      <c r="O187" s="871"/>
      <c r="P187" s="872"/>
      <c r="Q187" s="839">
        <v>14</v>
      </c>
      <c r="R187" s="840"/>
    </row>
    <row r="188" spans="3:18" x14ac:dyDescent="0.25">
      <c r="C188" s="961" t="s">
        <v>183</v>
      </c>
      <c r="D188" s="962"/>
      <c r="E188" s="873" t="s">
        <v>2356</v>
      </c>
      <c r="F188" s="873"/>
      <c r="G188" s="873">
        <v>1</v>
      </c>
      <c r="H188" s="873"/>
      <c r="I188" s="874">
        <v>314.42</v>
      </c>
      <c r="J188" s="875"/>
      <c r="K188" s="853">
        <v>398</v>
      </c>
      <c r="L188" s="854"/>
      <c r="M188" s="908"/>
      <c r="N188" s="909"/>
      <c r="O188" s="871"/>
      <c r="P188" s="872"/>
      <c r="Q188" s="835"/>
      <c r="R188" s="836"/>
    </row>
    <row r="189" spans="3:18" x14ac:dyDescent="0.25">
      <c r="C189" s="961" t="s">
        <v>184</v>
      </c>
      <c r="D189" s="962"/>
      <c r="E189" s="873" t="s">
        <v>2356</v>
      </c>
      <c r="F189" s="873"/>
      <c r="G189" s="873">
        <v>1</v>
      </c>
      <c r="H189" s="873"/>
      <c r="I189" s="874">
        <v>314.42</v>
      </c>
      <c r="J189" s="875"/>
      <c r="K189" s="853">
        <v>398</v>
      </c>
      <c r="L189" s="854"/>
      <c r="M189" s="908"/>
      <c r="N189" s="909"/>
      <c r="O189" s="871"/>
      <c r="P189" s="872"/>
      <c r="Q189" s="835"/>
      <c r="R189" s="836"/>
    </row>
    <row r="190" spans="3:18" ht="15.75" thickBot="1" x14ac:dyDescent="0.3">
      <c r="C190" s="965" t="s">
        <v>185</v>
      </c>
      <c r="D190" s="966"/>
      <c r="E190" s="873" t="s">
        <v>2356</v>
      </c>
      <c r="F190" s="873"/>
      <c r="G190" s="866">
        <v>1</v>
      </c>
      <c r="H190" s="866"/>
      <c r="I190" s="867">
        <v>314.42</v>
      </c>
      <c r="J190" s="868"/>
      <c r="K190" s="869">
        <v>398</v>
      </c>
      <c r="L190" s="870"/>
      <c r="M190" s="908"/>
      <c r="N190" s="909"/>
      <c r="O190" s="871"/>
      <c r="P190" s="872"/>
      <c r="Q190" s="837"/>
      <c r="R190" s="838"/>
    </row>
    <row r="191" spans="3:18" x14ac:dyDescent="0.25">
      <c r="C191" s="963" t="s">
        <v>186</v>
      </c>
      <c r="D191" s="964"/>
      <c r="E191" s="862" t="s">
        <v>1396</v>
      </c>
      <c r="F191" s="862"/>
      <c r="G191" s="862">
        <v>1</v>
      </c>
      <c r="H191" s="862"/>
      <c r="I191" s="863">
        <v>62.18</v>
      </c>
      <c r="J191" s="864"/>
      <c r="K191" s="851">
        <f t="shared" ref="K191:K192" si="6">21%*(I191)+(I191)*G191</f>
        <v>75.237799999999993</v>
      </c>
      <c r="L191" s="852"/>
      <c r="M191" s="908"/>
      <c r="N191" s="909"/>
      <c r="O191" s="871"/>
      <c r="P191" s="872"/>
      <c r="Q191" s="839">
        <v>15</v>
      </c>
      <c r="R191" s="840"/>
    </row>
    <row r="192" spans="3:18" ht="15.75" thickBot="1" x14ac:dyDescent="0.3">
      <c r="C192" s="965" t="s">
        <v>187</v>
      </c>
      <c r="D192" s="966"/>
      <c r="E192" s="865" t="s">
        <v>1397</v>
      </c>
      <c r="F192" s="865"/>
      <c r="G192" s="866">
        <v>4</v>
      </c>
      <c r="H192" s="866"/>
      <c r="I192" s="867">
        <v>25.5</v>
      </c>
      <c r="J192" s="868"/>
      <c r="K192" s="869">
        <f t="shared" si="6"/>
        <v>107.355</v>
      </c>
      <c r="L192" s="870"/>
      <c r="M192" s="908"/>
      <c r="N192" s="909"/>
      <c r="O192" s="871"/>
      <c r="P192" s="872"/>
      <c r="Q192" s="835"/>
      <c r="R192" s="836"/>
    </row>
    <row r="193" spans="3:18" ht="15.75" thickBot="1" x14ac:dyDescent="0.3">
      <c r="C193" s="849" t="s">
        <v>190</v>
      </c>
      <c r="D193" s="859"/>
      <c r="E193" s="978" t="s">
        <v>1398</v>
      </c>
      <c r="F193" s="978"/>
      <c r="G193" s="858">
        <v>1</v>
      </c>
      <c r="H193" s="858"/>
      <c r="I193" s="858">
        <v>582.34</v>
      </c>
      <c r="J193" s="858"/>
      <c r="K193" s="841">
        <f t="shared" ref="K193:K204" si="7">21%*(I193)+(I193)</f>
        <v>704.63139999999999</v>
      </c>
      <c r="L193" s="842"/>
      <c r="M193" s="910"/>
      <c r="N193" s="909"/>
      <c r="O193" s="843">
        <v>4</v>
      </c>
      <c r="P193" s="844"/>
      <c r="Q193" s="849">
        <v>2</v>
      </c>
      <c r="R193" s="850"/>
    </row>
    <row r="194" spans="3:18" ht="15.75" thickBot="1" x14ac:dyDescent="0.3">
      <c r="C194" s="849" t="s">
        <v>191</v>
      </c>
      <c r="D194" s="859"/>
      <c r="E194" s="858" t="s">
        <v>1398</v>
      </c>
      <c r="F194" s="858"/>
      <c r="G194" s="858">
        <v>1</v>
      </c>
      <c r="H194" s="858"/>
      <c r="I194" s="858">
        <v>243.61</v>
      </c>
      <c r="J194" s="858"/>
      <c r="K194" s="841">
        <f t="shared" si="7"/>
        <v>294.7681</v>
      </c>
      <c r="L194" s="842"/>
      <c r="M194" s="910"/>
      <c r="N194" s="909"/>
      <c r="O194" s="845"/>
      <c r="P194" s="846"/>
      <c r="Q194" s="849">
        <v>3</v>
      </c>
      <c r="R194" s="850"/>
    </row>
    <row r="195" spans="3:18" ht="15.75" thickBot="1" x14ac:dyDescent="0.3">
      <c r="C195" s="849" t="s">
        <v>192</v>
      </c>
      <c r="D195" s="859"/>
      <c r="E195" s="858" t="s">
        <v>1398</v>
      </c>
      <c r="F195" s="858"/>
      <c r="G195" s="858">
        <v>1</v>
      </c>
      <c r="H195" s="858"/>
      <c r="I195" s="858">
        <v>369.46</v>
      </c>
      <c r="J195" s="858"/>
      <c r="K195" s="841">
        <f t="shared" si="7"/>
        <v>447.04659999999996</v>
      </c>
      <c r="L195" s="842"/>
      <c r="M195" s="910"/>
      <c r="N195" s="909"/>
      <c r="O195" s="845"/>
      <c r="P195" s="846"/>
      <c r="Q195" s="849">
        <v>4</v>
      </c>
      <c r="R195" s="850"/>
    </row>
    <row r="196" spans="3:18" ht="15.75" thickBot="1" x14ac:dyDescent="0.3">
      <c r="C196" s="849" t="s">
        <v>189</v>
      </c>
      <c r="D196" s="859"/>
      <c r="E196" s="858" t="s">
        <v>1398</v>
      </c>
      <c r="F196" s="858"/>
      <c r="G196" s="858">
        <v>1</v>
      </c>
      <c r="H196" s="858"/>
      <c r="I196" s="858">
        <v>243.61</v>
      </c>
      <c r="J196" s="858"/>
      <c r="K196" s="841">
        <f t="shared" si="7"/>
        <v>294.7681</v>
      </c>
      <c r="L196" s="842"/>
      <c r="M196" s="910"/>
      <c r="N196" s="909"/>
      <c r="O196" s="845"/>
      <c r="P196" s="846"/>
      <c r="Q196" s="849">
        <v>5</v>
      </c>
      <c r="R196" s="850"/>
    </row>
    <row r="197" spans="3:18" ht="15.75" thickBot="1" x14ac:dyDescent="0.3">
      <c r="C197" s="849" t="s">
        <v>189</v>
      </c>
      <c r="D197" s="859"/>
      <c r="E197" s="858" t="s">
        <v>1398</v>
      </c>
      <c r="F197" s="858"/>
      <c r="G197" s="858">
        <v>1</v>
      </c>
      <c r="H197" s="858"/>
      <c r="I197" s="858">
        <v>243.61</v>
      </c>
      <c r="J197" s="858"/>
      <c r="K197" s="841">
        <f t="shared" si="7"/>
        <v>294.7681</v>
      </c>
      <c r="L197" s="842"/>
      <c r="M197" s="910"/>
      <c r="N197" s="909"/>
      <c r="O197" s="845"/>
      <c r="P197" s="846"/>
      <c r="Q197" s="849">
        <v>6</v>
      </c>
      <c r="R197" s="850"/>
    </row>
    <row r="198" spans="3:18" ht="15.75" thickBot="1" x14ac:dyDescent="0.3">
      <c r="C198" s="860" t="s">
        <v>193</v>
      </c>
      <c r="D198" s="861"/>
      <c r="E198" s="858" t="s">
        <v>1398</v>
      </c>
      <c r="F198" s="858"/>
      <c r="G198" s="855">
        <v>1</v>
      </c>
      <c r="H198" s="855"/>
      <c r="I198" s="855">
        <v>552.62</v>
      </c>
      <c r="J198" s="855"/>
      <c r="K198" s="856">
        <f t="shared" si="7"/>
        <v>668.67020000000002</v>
      </c>
      <c r="L198" s="857"/>
      <c r="M198" s="910"/>
      <c r="N198" s="909"/>
      <c r="O198" s="845"/>
      <c r="P198" s="846"/>
      <c r="Q198" s="849">
        <v>7</v>
      </c>
      <c r="R198" s="850"/>
    </row>
    <row r="199" spans="3:18" x14ac:dyDescent="0.25">
      <c r="C199" s="241" t="s">
        <v>194</v>
      </c>
      <c r="D199" s="242"/>
      <c r="E199" s="92" t="s">
        <v>1398</v>
      </c>
      <c r="F199" s="92"/>
      <c r="G199" s="92">
        <v>1</v>
      </c>
      <c r="H199" s="92"/>
      <c r="I199" s="92">
        <v>597.54999999999995</v>
      </c>
      <c r="J199" s="92"/>
      <c r="K199" s="75">
        <f t="shared" si="7"/>
        <v>723.03549999999996</v>
      </c>
      <c r="L199" s="76"/>
      <c r="M199" s="908"/>
      <c r="N199" s="909"/>
      <c r="O199" s="845"/>
      <c r="P199" s="846"/>
      <c r="Q199" s="93">
        <v>8</v>
      </c>
      <c r="R199" s="94"/>
    </row>
    <row r="200" spans="3:18" x14ac:dyDescent="0.25">
      <c r="C200" s="237" t="s">
        <v>195</v>
      </c>
      <c r="D200" s="238"/>
      <c r="E200" s="827" t="s">
        <v>1398</v>
      </c>
      <c r="F200" s="827"/>
      <c r="G200" s="41">
        <v>1</v>
      </c>
      <c r="H200" s="41"/>
      <c r="I200" s="41">
        <v>218.34</v>
      </c>
      <c r="J200" s="41"/>
      <c r="K200" s="42">
        <f t="shared" si="7"/>
        <v>264.19139999999999</v>
      </c>
      <c r="L200" s="43"/>
      <c r="M200" s="908"/>
      <c r="N200" s="909"/>
      <c r="O200" s="845"/>
      <c r="P200" s="846"/>
      <c r="Q200" s="95"/>
      <c r="R200" s="96"/>
    </row>
    <row r="201" spans="3:18" x14ac:dyDescent="0.25">
      <c r="C201" s="237" t="s">
        <v>196</v>
      </c>
      <c r="D201" s="238"/>
      <c r="E201" s="827" t="s">
        <v>1398</v>
      </c>
      <c r="F201" s="827"/>
      <c r="G201" s="41">
        <v>2</v>
      </c>
      <c r="H201" s="41"/>
      <c r="I201" s="41">
        <v>641.95000000000005</v>
      </c>
      <c r="J201" s="41"/>
      <c r="K201" s="42">
        <f>21%*(I201)+(I201)*2</f>
        <v>1418.7095000000002</v>
      </c>
      <c r="L201" s="43"/>
      <c r="M201" s="908"/>
      <c r="N201" s="909"/>
      <c r="O201" s="845"/>
      <c r="P201" s="846"/>
      <c r="Q201" s="95"/>
      <c r="R201" s="96"/>
    </row>
    <row r="202" spans="3:18" x14ac:dyDescent="0.25">
      <c r="C202" s="237" t="s">
        <v>197</v>
      </c>
      <c r="D202" s="238"/>
      <c r="E202" s="827" t="s">
        <v>1398</v>
      </c>
      <c r="F202" s="827"/>
      <c r="G202" s="41">
        <v>1</v>
      </c>
      <c r="H202" s="41"/>
      <c r="I202" s="41">
        <v>423.12</v>
      </c>
      <c r="J202" s="41"/>
      <c r="K202" s="42">
        <f t="shared" si="7"/>
        <v>511.97519999999997</v>
      </c>
      <c r="L202" s="43"/>
      <c r="M202" s="908"/>
      <c r="N202" s="909"/>
      <c r="O202" s="845"/>
      <c r="P202" s="846"/>
      <c r="Q202" s="95"/>
      <c r="R202" s="96"/>
    </row>
    <row r="203" spans="3:18" x14ac:dyDescent="0.25">
      <c r="C203" s="237" t="s">
        <v>198</v>
      </c>
      <c r="D203" s="238"/>
      <c r="E203" s="827" t="s">
        <v>1398</v>
      </c>
      <c r="F203" s="827"/>
      <c r="G203" s="41">
        <v>1</v>
      </c>
      <c r="H203" s="41"/>
      <c r="I203" s="41">
        <v>554.29</v>
      </c>
      <c r="J203" s="41"/>
      <c r="K203" s="42">
        <f t="shared" si="7"/>
        <v>670.69089999999994</v>
      </c>
      <c r="L203" s="43"/>
      <c r="M203" s="908"/>
      <c r="N203" s="909"/>
      <c r="O203" s="845"/>
      <c r="P203" s="846"/>
      <c r="Q203" s="95"/>
      <c r="R203" s="96"/>
    </row>
    <row r="204" spans="3:18" ht="15.75" thickBot="1" x14ac:dyDescent="0.3">
      <c r="C204" s="239" t="s">
        <v>199</v>
      </c>
      <c r="D204" s="240"/>
      <c r="E204" s="74" t="s">
        <v>1398</v>
      </c>
      <c r="F204" s="74"/>
      <c r="G204" s="74">
        <v>1</v>
      </c>
      <c r="H204" s="74"/>
      <c r="I204" s="74">
        <v>300.33999999999997</v>
      </c>
      <c r="J204" s="74"/>
      <c r="K204" s="77">
        <f t="shared" si="7"/>
        <v>363.41139999999996</v>
      </c>
      <c r="L204" s="78"/>
      <c r="M204" s="908"/>
      <c r="N204" s="909"/>
      <c r="O204" s="847"/>
      <c r="P204" s="848"/>
      <c r="Q204" s="97"/>
      <c r="R204" s="98"/>
    </row>
    <row r="205" spans="3:18" x14ac:dyDescent="0.25">
      <c r="C205" s="181" t="s">
        <v>200</v>
      </c>
      <c r="D205" s="286"/>
      <c r="E205" s="168" t="s">
        <v>1399</v>
      </c>
      <c r="F205" s="168"/>
      <c r="G205" s="168">
        <v>1</v>
      </c>
      <c r="H205" s="168"/>
      <c r="I205" s="168">
        <v>148.38</v>
      </c>
      <c r="J205" s="168"/>
      <c r="K205" s="537">
        <f t="shared" ref="K205" si="8">21%*(I205)+(I205)</f>
        <v>179.53979999999999</v>
      </c>
      <c r="L205" s="834"/>
      <c r="M205" s="910"/>
      <c r="N205" s="909"/>
      <c r="O205" s="823">
        <v>5</v>
      </c>
      <c r="P205" s="824"/>
      <c r="Q205" s="828"/>
      <c r="R205" s="829"/>
    </row>
    <row r="206" spans="3:18" x14ac:dyDescent="0.25">
      <c r="C206" s="217" t="s">
        <v>201</v>
      </c>
      <c r="D206" s="218"/>
      <c r="E206" s="219"/>
      <c r="F206" s="219"/>
      <c r="G206" s="219">
        <v>1</v>
      </c>
      <c r="H206" s="219"/>
      <c r="I206" s="219">
        <v>70.73</v>
      </c>
      <c r="J206" s="219"/>
      <c r="K206" s="537">
        <f t="shared" ref="K206" si="9">21%*(I206)+(I206)</f>
        <v>85.583300000000008</v>
      </c>
      <c r="L206" s="834"/>
      <c r="M206" s="910"/>
      <c r="N206" s="909"/>
      <c r="O206" s="825"/>
      <c r="P206" s="826"/>
      <c r="Q206" s="830"/>
      <c r="R206" s="831"/>
    </row>
    <row r="207" spans="3:18" x14ac:dyDescent="0.25">
      <c r="C207" s="217" t="s">
        <v>202</v>
      </c>
      <c r="D207" s="218"/>
      <c r="E207" s="219" t="s">
        <v>1400</v>
      </c>
      <c r="F207" s="219"/>
      <c r="G207" s="219">
        <v>1</v>
      </c>
      <c r="H207" s="219"/>
      <c r="I207" s="219">
        <v>171.9</v>
      </c>
      <c r="J207" s="219"/>
      <c r="K207" s="537">
        <f t="shared" ref="K207" si="10">21%*(I207)+(I207)</f>
        <v>207.999</v>
      </c>
      <c r="L207" s="834"/>
      <c r="M207" s="910"/>
      <c r="N207" s="909"/>
      <c r="O207" s="825"/>
      <c r="P207" s="826"/>
      <c r="Q207" s="830"/>
      <c r="R207" s="831"/>
    </row>
    <row r="208" spans="3:18" x14ac:dyDescent="0.25">
      <c r="C208" s="217" t="s">
        <v>1401</v>
      </c>
      <c r="D208" s="218"/>
      <c r="E208" s="219" t="s">
        <v>2027</v>
      </c>
      <c r="F208" s="219"/>
      <c r="G208" s="219">
        <v>1</v>
      </c>
      <c r="H208" s="219"/>
      <c r="I208" s="219">
        <v>155.75</v>
      </c>
      <c r="J208" s="219"/>
      <c r="K208" s="537">
        <f t="shared" ref="K208" si="11">21%*(I208)+(I208)</f>
        <v>188.45749999999998</v>
      </c>
      <c r="L208" s="834"/>
      <c r="M208" s="910"/>
      <c r="N208" s="909"/>
      <c r="O208" s="825"/>
      <c r="P208" s="826"/>
      <c r="Q208" s="830"/>
      <c r="R208" s="831"/>
    </row>
    <row r="209" spans="3:18" x14ac:dyDescent="0.25">
      <c r="C209" s="217" t="s">
        <v>2026</v>
      </c>
      <c r="D209" s="218"/>
      <c r="E209" s="219" t="s">
        <v>2025</v>
      </c>
      <c r="F209" s="219"/>
      <c r="G209" s="219">
        <v>1</v>
      </c>
      <c r="H209" s="219"/>
      <c r="I209" s="164">
        <v>166.65</v>
      </c>
      <c r="J209" s="165"/>
      <c r="K209" s="537">
        <f t="shared" ref="K209" si="12">21%*(I209)+(I209)</f>
        <v>201.6465</v>
      </c>
      <c r="L209" s="834"/>
      <c r="M209" s="910"/>
      <c r="N209" s="909"/>
      <c r="O209" s="825"/>
      <c r="P209" s="826"/>
      <c r="Q209" s="830"/>
      <c r="R209" s="831"/>
    </row>
    <row r="210" spans="3:18" x14ac:dyDescent="0.25">
      <c r="C210" s="217" t="s">
        <v>2024</v>
      </c>
      <c r="D210" s="218"/>
      <c r="E210" s="219" t="s">
        <v>2025</v>
      </c>
      <c r="F210" s="219"/>
      <c r="G210" s="219">
        <v>1</v>
      </c>
      <c r="H210" s="219"/>
      <c r="I210" s="164">
        <v>203.93</v>
      </c>
      <c r="J210" s="165"/>
      <c r="K210" s="537">
        <f t="shared" ref="K210" si="13">21%*(I210)+(I210)</f>
        <v>246.75530000000001</v>
      </c>
      <c r="L210" s="834"/>
      <c r="M210" s="910"/>
      <c r="N210" s="909"/>
      <c r="O210" s="825"/>
      <c r="P210" s="826"/>
      <c r="Q210" s="830"/>
      <c r="R210" s="831"/>
    </row>
    <row r="211" spans="3:18" x14ac:dyDescent="0.25">
      <c r="C211" s="217" t="s">
        <v>2028</v>
      </c>
      <c r="D211" s="218"/>
      <c r="E211" s="219" t="s">
        <v>2031</v>
      </c>
      <c r="F211" s="219"/>
      <c r="G211" s="219">
        <v>1</v>
      </c>
      <c r="H211" s="219"/>
      <c r="I211" s="164">
        <v>40</v>
      </c>
      <c r="J211" s="165"/>
      <c r="K211" s="537">
        <f t="shared" ref="K211:K213" si="14">21%*(I211)+(I211)</f>
        <v>48.4</v>
      </c>
      <c r="L211" s="834"/>
      <c r="M211" s="910"/>
      <c r="N211" s="909"/>
      <c r="O211" s="825"/>
      <c r="P211" s="826"/>
      <c r="Q211" s="830"/>
      <c r="R211" s="831"/>
    </row>
    <row r="212" spans="3:18" x14ac:dyDescent="0.25">
      <c r="C212" s="217" t="s">
        <v>2029</v>
      </c>
      <c r="D212" s="218"/>
      <c r="E212" s="219" t="s">
        <v>2032</v>
      </c>
      <c r="F212" s="219"/>
      <c r="G212" s="219">
        <v>1</v>
      </c>
      <c r="H212" s="219"/>
      <c r="I212" s="164">
        <v>40</v>
      </c>
      <c r="J212" s="165"/>
      <c r="K212" s="537">
        <f t="shared" si="14"/>
        <v>48.4</v>
      </c>
      <c r="L212" s="834"/>
      <c r="M212" s="910"/>
      <c r="N212" s="909"/>
      <c r="O212" s="825"/>
      <c r="P212" s="826"/>
      <c r="Q212" s="830"/>
      <c r="R212" s="831"/>
    </row>
    <row r="213" spans="3:18" ht="15.75" thickBot="1" x14ac:dyDescent="0.3">
      <c r="C213" s="217" t="s">
        <v>2030</v>
      </c>
      <c r="D213" s="218"/>
      <c r="E213" s="219" t="s">
        <v>2032</v>
      </c>
      <c r="F213" s="219"/>
      <c r="G213" s="219">
        <v>1</v>
      </c>
      <c r="H213" s="219"/>
      <c r="I213" s="1353">
        <v>40</v>
      </c>
      <c r="J213" s="1354"/>
      <c r="K213" s="537">
        <f t="shared" si="14"/>
        <v>48.4</v>
      </c>
      <c r="L213" s="834"/>
      <c r="M213" s="910"/>
      <c r="N213" s="909"/>
      <c r="O213" s="825"/>
      <c r="P213" s="826"/>
      <c r="Q213" s="832"/>
      <c r="R213" s="833"/>
    </row>
    <row r="214" spans="3:18" x14ac:dyDescent="0.25">
      <c r="C214" s="160" t="s">
        <v>30</v>
      </c>
      <c r="D214" s="161"/>
      <c r="E214" s="792" t="s">
        <v>1402</v>
      </c>
      <c r="F214" s="793"/>
      <c r="G214" s="792">
        <v>1</v>
      </c>
      <c r="H214" s="793"/>
      <c r="I214" s="792">
        <v>40.630000000000003</v>
      </c>
      <c r="J214" s="793"/>
      <c r="K214" s="110">
        <f t="shared" ref="K214" si="15">21%*(I214)+(I214)</f>
        <v>49.162300000000002</v>
      </c>
      <c r="L214" s="111"/>
      <c r="M214" s="910"/>
      <c r="N214" s="909"/>
      <c r="O214" s="804">
        <v>6</v>
      </c>
      <c r="P214" s="805"/>
      <c r="Q214" s="160">
        <v>1</v>
      </c>
      <c r="R214" s="810"/>
    </row>
    <row r="215" spans="3:18" x14ac:dyDescent="0.25">
      <c r="C215" s="147" t="s">
        <v>203</v>
      </c>
      <c r="D215" s="148"/>
      <c r="E215" s="794" t="s">
        <v>1303</v>
      </c>
      <c r="F215" s="795"/>
      <c r="G215" s="794">
        <v>1</v>
      </c>
      <c r="H215" s="795"/>
      <c r="I215" s="794">
        <v>61.35</v>
      </c>
      <c r="J215" s="795"/>
      <c r="K215" s="798">
        <f t="shared" ref="K215:K216" si="16">21%*(I215)+(I215)</f>
        <v>74.233500000000006</v>
      </c>
      <c r="L215" s="799"/>
      <c r="M215" s="910"/>
      <c r="N215" s="909"/>
      <c r="O215" s="806"/>
      <c r="P215" s="807"/>
      <c r="Q215" s="147"/>
      <c r="R215" s="811"/>
    </row>
    <row r="216" spans="3:18" ht="15.75" thickBot="1" x14ac:dyDescent="0.3">
      <c r="C216" s="140" t="s">
        <v>204</v>
      </c>
      <c r="D216" s="141"/>
      <c r="E216" s="796" t="s">
        <v>1403</v>
      </c>
      <c r="F216" s="797"/>
      <c r="G216" s="796">
        <v>1</v>
      </c>
      <c r="H216" s="797"/>
      <c r="I216" s="796">
        <v>62.95</v>
      </c>
      <c r="J216" s="797"/>
      <c r="K216" s="800">
        <f t="shared" si="16"/>
        <v>76.169499999999999</v>
      </c>
      <c r="L216" s="801"/>
      <c r="M216" s="910"/>
      <c r="N216" s="909"/>
      <c r="O216" s="806"/>
      <c r="P216" s="807"/>
      <c r="Q216" s="812"/>
      <c r="R216" s="813"/>
    </row>
    <row r="217" spans="3:18" ht="15.75" thickBot="1" x14ac:dyDescent="0.3">
      <c r="C217" s="789"/>
      <c r="D217" s="790"/>
      <c r="E217" s="790"/>
      <c r="F217" s="790"/>
      <c r="G217" s="790"/>
      <c r="H217" s="790"/>
      <c r="I217" s="790"/>
      <c r="J217" s="790"/>
      <c r="K217" s="790"/>
      <c r="L217" s="791"/>
      <c r="M217" s="910"/>
      <c r="N217" s="909"/>
      <c r="O217" s="806"/>
      <c r="P217" s="807"/>
      <c r="Q217" s="814">
        <v>2</v>
      </c>
      <c r="R217" s="815"/>
    </row>
    <row r="218" spans="3:18" x14ac:dyDescent="0.25">
      <c r="C218" s="160" t="s">
        <v>205</v>
      </c>
      <c r="D218" s="161"/>
      <c r="E218" s="109" t="s">
        <v>1791</v>
      </c>
      <c r="F218" s="109"/>
      <c r="G218" s="109">
        <v>1</v>
      </c>
      <c r="H218" s="109"/>
      <c r="I218" s="109">
        <v>127.49</v>
      </c>
      <c r="J218" s="109"/>
      <c r="K218" s="110">
        <f t="shared" ref="K218:K223" si="17">21%*(I218)+(I218)</f>
        <v>154.2629</v>
      </c>
      <c r="L218" s="111"/>
      <c r="M218" s="908"/>
      <c r="N218" s="909"/>
      <c r="O218" s="806"/>
      <c r="P218" s="807"/>
      <c r="Q218" s="160">
        <v>3</v>
      </c>
      <c r="R218" s="810"/>
    </row>
    <row r="219" spans="3:18" x14ac:dyDescent="0.25">
      <c r="C219" s="147" t="s">
        <v>206</v>
      </c>
      <c r="D219" s="148"/>
      <c r="E219" s="802" t="s">
        <v>1791</v>
      </c>
      <c r="F219" s="802"/>
      <c r="G219" s="64">
        <v>1</v>
      </c>
      <c r="H219" s="64"/>
      <c r="I219" s="64">
        <v>127.49</v>
      </c>
      <c r="J219" s="64"/>
      <c r="K219" s="65">
        <f t="shared" si="17"/>
        <v>154.2629</v>
      </c>
      <c r="L219" s="66"/>
      <c r="M219" s="908"/>
      <c r="N219" s="909"/>
      <c r="O219" s="806"/>
      <c r="P219" s="807"/>
      <c r="Q219" s="147"/>
      <c r="R219" s="811"/>
    </row>
    <row r="220" spans="3:18" x14ac:dyDescent="0.25">
      <c r="C220" s="147" t="s">
        <v>207</v>
      </c>
      <c r="D220" s="148"/>
      <c r="E220" s="64" t="s">
        <v>1791</v>
      </c>
      <c r="F220" s="64"/>
      <c r="G220" s="64">
        <v>1</v>
      </c>
      <c r="H220" s="64"/>
      <c r="I220" s="64">
        <v>127.49</v>
      </c>
      <c r="J220" s="64"/>
      <c r="K220" s="65">
        <f t="shared" si="17"/>
        <v>154.2629</v>
      </c>
      <c r="L220" s="66"/>
      <c r="M220" s="908"/>
      <c r="N220" s="909"/>
      <c r="O220" s="806"/>
      <c r="P220" s="807"/>
      <c r="Q220" s="147"/>
      <c r="R220" s="811"/>
    </row>
    <row r="221" spans="3:18" ht="15.75" thickBot="1" x14ac:dyDescent="0.3">
      <c r="C221" s="812" t="s">
        <v>208</v>
      </c>
      <c r="D221" s="819"/>
      <c r="E221" s="803" t="s">
        <v>1791</v>
      </c>
      <c r="F221" s="803"/>
      <c r="G221" s="108">
        <v>1</v>
      </c>
      <c r="H221" s="108"/>
      <c r="I221" s="108">
        <v>424.99</v>
      </c>
      <c r="J221" s="108"/>
      <c r="K221" s="81">
        <f t="shared" si="17"/>
        <v>514.23789999999997</v>
      </c>
      <c r="L221" s="82"/>
      <c r="M221" s="908"/>
      <c r="N221" s="909"/>
      <c r="O221" s="806"/>
      <c r="P221" s="807"/>
      <c r="Q221" s="140"/>
      <c r="R221" s="816"/>
    </row>
    <row r="222" spans="3:18" x14ac:dyDescent="0.25">
      <c r="C222" s="160" t="s">
        <v>209</v>
      </c>
      <c r="D222" s="161"/>
      <c r="E222" s="109" t="s">
        <v>1404</v>
      </c>
      <c r="F222" s="109"/>
      <c r="G222" s="109">
        <v>1</v>
      </c>
      <c r="H222" s="109"/>
      <c r="I222" s="109">
        <v>25.84</v>
      </c>
      <c r="J222" s="109"/>
      <c r="K222" s="110">
        <f t="shared" si="17"/>
        <v>31.266400000000001</v>
      </c>
      <c r="L222" s="111"/>
      <c r="M222" s="908"/>
      <c r="N222" s="909"/>
      <c r="O222" s="806"/>
      <c r="P222" s="807"/>
      <c r="Q222" s="120">
        <v>4</v>
      </c>
      <c r="R222" s="121"/>
    </row>
    <row r="223" spans="3:18" ht="15.75" thickBot="1" x14ac:dyDescent="0.3">
      <c r="C223" s="140" t="s">
        <v>210</v>
      </c>
      <c r="D223" s="141"/>
      <c r="E223" s="142" t="s">
        <v>1405</v>
      </c>
      <c r="F223" s="142"/>
      <c r="G223" s="142">
        <v>1</v>
      </c>
      <c r="H223" s="142"/>
      <c r="I223" s="142">
        <v>16.7</v>
      </c>
      <c r="J223" s="142"/>
      <c r="K223" s="143">
        <f t="shared" si="17"/>
        <v>20.207000000000001</v>
      </c>
      <c r="L223" s="144"/>
      <c r="M223" s="908"/>
      <c r="N223" s="909"/>
      <c r="O223" s="806"/>
      <c r="P223" s="807"/>
      <c r="Q223" s="124"/>
      <c r="R223" s="125"/>
    </row>
    <row r="224" spans="3:18" ht="15.75" thickBot="1" x14ac:dyDescent="0.3">
      <c r="C224" s="820"/>
      <c r="D224" s="821"/>
      <c r="E224" s="821"/>
      <c r="F224" s="821"/>
      <c r="G224" s="821"/>
      <c r="H224" s="821"/>
      <c r="I224" s="821"/>
      <c r="J224" s="821"/>
      <c r="K224" s="821"/>
      <c r="L224" s="822"/>
      <c r="M224" s="910"/>
      <c r="N224" s="909"/>
      <c r="O224" s="808"/>
      <c r="P224" s="809"/>
      <c r="Q224" s="817">
        <v>5</v>
      </c>
      <c r="R224" s="818"/>
    </row>
    <row r="225" spans="3:18" x14ac:dyDescent="0.25">
      <c r="C225" s="737" t="s">
        <v>211</v>
      </c>
      <c r="D225" s="769"/>
      <c r="E225" s="752" t="s">
        <v>1406</v>
      </c>
      <c r="F225" s="753"/>
      <c r="G225" s="733">
        <v>1</v>
      </c>
      <c r="H225" s="734"/>
      <c r="I225" s="728">
        <v>5.41</v>
      </c>
      <c r="J225" s="728"/>
      <c r="K225" s="748">
        <f t="shared" ref="K225" si="18">21%*(I225)+(I225)</f>
        <v>6.5461</v>
      </c>
      <c r="L225" s="749"/>
      <c r="M225" s="910"/>
      <c r="N225" s="909"/>
      <c r="O225" s="774">
        <v>7</v>
      </c>
      <c r="P225" s="775"/>
      <c r="Q225" s="780">
        <v>1</v>
      </c>
      <c r="R225" s="781"/>
    </row>
    <row r="226" spans="3:18" x14ac:dyDescent="0.25">
      <c r="C226" s="735" t="s">
        <v>212</v>
      </c>
      <c r="D226" s="773"/>
      <c r="E226" s="720" t="s">
        <v>1406</v>
      </c>
      <c r="F226" s="720"/>
      <c r="G226" s="731">
        <v>1</v>
      </c>
      <c r="H226" s="732"/>
      <c r="I226" s="720">
        <v>4.43</v>
      </c>
      <c r="J226" s="720"/>
      <c r="K226" s="741">
        <f t="shared" ref="K226:K227" si="19">21%*(I226)+(I226)</f>
        <v>5.3602999999999996</v>
      </c>
      <c r="L226" s="742"/>
      <c r="M226" s="910"/>
      <c r="N226" s="909"/>
      <c r="O226" s="776"/>
      <c r="P226" s="777"/>
      <c r="Q226" s="782"/>
      <c r="R226" s="783"/>
    </row>
    <row r="227" spans="3:18" x14ac:dyDescent="0.25">
      <c r="C227" s="735" t="s">
        <v>213</v>
      </c>
      <c r="D227" s="773"/>
      <c r="E227" s="720" t="s">
        <v>1407</v>
      </c>
      <c r="F227" s="720"/>
      <c r="G227" s="731">
        <v>1</v>
      </c>
      <c r="H227" s="732"/>
      <c r="I227" s="720">
        <v>16.510000000000002</v>
      </c>
      <c r="J227" s="720"/>
      <c r="K227" s="741">
        <f t="shared" si="19"/>
        <v>19.9771</v>
      </c>
      <c r="L227" s="742"/>
      <c r="M227" s="910"/>
      <c r="N227" s="909"/>
      <c r="O227" s="776"/>
      <c r="P227" s="777"/>
      <c r="Q227" s="782"/>
      <c r="R227" s="783"/>
    </row>
    <row r="228" spans="3:18" x14ac:dyDescent="0.25">
      <c r="C228" s="735" t="s">
        <v>214</v>
      </c>
      <c r="D228" s="773"/>
      <c r="E228" s="720" t="s">
        <v>1408</v>
      </c>
      <c r="F228" s="720"/>
      <c r="G228" s="731">
        <v>1</v>
      </c>
      <c r="H228" s="732"/>
      <c r="I228" s="720">
        <v>24.32</v>
      </c>
      <c r="J228" s="720"/>
      <c r="K228" s="741">
        <f t="shared" ref="K228:K230" si="20">21%*(I228)+(I228)</f>
        <v>29.427199999999999</v>
      </c>
      <c r="L228" s="742"/>
      <c r="M228" s="910"/>
      <c r="N228" s="909"/>
      <c r="O228" s="776"/>
      <c r="P228" s="777"/>
      <c r="Q228" s="782"/>
      <c r="R228" s="783"/>
    </row>
    <row r="229" spans="3:18" x14ac:dyDescent="0.25">
      <c r="C229" s="735" t="s">
        <v>215</v>
      </c>
      <c r="D229" s="773"/>
      <c r="E229" s="720" t="s">
        <v>1407</v>
      </c>
      <c r="F229" s="720"/>
      <c r="G229" s="731">
        <v>1</v>
      </c>
      <c r="H229" s="732"/>
      <c r="I229" s="720">
        <v>29.15</v>
      </c>
      <c r="J229" s="720"/>
      <c r="K229" s="741">
        <f t="shared" si="20"/>
        <v>35.271499999999996</v>
      </c>
      <c r="L229" s="742"/>
      <c r="M229" s="910"/>
      <c r="N229" s="909"/>
      <c r="O229" s="776"/>
      <c r="P229" s="777"/>
      <c r="Q229" s="782"/>
      <c r="R229" s="783"/>
    </row>
    <row r="230" spans="3:18" ht="15.75" thickBot="1" x14ac:dyDescent="0.3">
      <c r="C230" s="739" t="s">
        <v>216</v>
      </c>
      <c r="D230" s="764"/>
      <c r="E230" s="720" t="s">
        <v>1407</v>
      </c>
      <c r="F230" s="720"/>
      <c r="G230" s="724">
        <v>1</v>
      </c>
      <c r="H230" s="725"/>
      <c r="I230" s="750">
        <v>16.510000000000002</v>
      </c>
      <c r="J230" s="751"/>
      <c r="K230" s="743">
        <f t="shared" si="20"/>
        <v>19.9771</v>
      </c>
      <c r="L230" s="744"/>
      <c r="M230" s="910"/>
      <c r="N230" s="909"/>
      <c r="O230" s="776"/>
      <c r="P230" s="777"/>
      <c r="Q230" s="765"/>
      <c r="R230" s="784"/>
    </row>
    <row r="231" spans="3:18" x14ac:dyDescent="0.25">
      <c r="C231" s="737" t="s">
        <v>217</v>
      </c>
      <c r="D231" s="769"/>
      <c r="E231" s="772" t="s">
        <v>1310</v>
      </c>
      <c r="F231" s="734"/>
      <c r="G231" s="733">
        <v>2</v>
      </c>
      <c r="H231" s="734"/>
      <c r="I231" s="733">
        <v>1.75</v>
      </c>
      <c r="J231" s="734"/>
      <c r="K231" s="787">
        <f>21%*(I231)+(I231)*G231</f>
        <v>3.8675000000000002</v>
      </c>
      <c r="L231" s="788"/>
      <c r="M231" s="908"/>
      <c r="N231" s="909"/>
      <c r="O231" s="776"/>
      <c r="P231" s="777"/>
      <c r="Q231" s="780">
        <v>2</v>
      </c>
      <c r="R231" s="781"/>
    </row>
    <row r="232" spans="3:18" x14ac:dyDescent="0.25">
      <c r="C232" s="735" t="s">
        <v>218</v>
      </c>
      <c r="D232" s="736"/>
      <c r="E232" s="720" t="s">
        <v>1409</v>
      </c>
      <c r="F232" s="720"/>
      <c r="G232" s="731">
        <v>2</v>
      </c>
      <c r="H232" s="732"/>
      <c r="I232" s="720">
        <v>2.42</v>
      </c>
      <c r="J232" s="720"/>
      <c r="K232" s="741">
        <f>21%*(I232)+(I232)*G232</f>
        <v>5.3482000000000003</v>
      </c>
      <c r="L232" s="742"/>
      <c r="M232" s="908"/>
      <c r="N232" s="909"/>
      <c r="O232" s="776"/>
      <c r="P232" s="777"/>
      <c r="Q232" s="782"/>
      <c r="R232" s="783"/>
    </row>
    <row r="233" spans="3:18" x14ac:dyDescent="0.25">
      <c r="C233" s="735" t="s">
        <v>219</v>
      </c>
      <c r="D233" s="736"/>
      <c r="E233" s="720" t="s">
        <v>1410</v>
      </c>
      <c r="F233" s="720"/>
      <c r="G233" s="731">
        <v>1</v>
      </c>
      <c r="H233" s="732"/>
      <c r="I233" s="720">
        <v>5.66</v>
      </c>
      <c r="J233" s="720"/>
      <c r="K233" s="741">
        <f t="shared" ref="K233:K234" si="21">21%*(I233)+(I233)</f>
        <v>6.8486000000000002</v>
      </c>
      <c r="L233" s="742"/>
      <c r="M233" s="908"/>
      <c r="N233" s="909"/>
      <c r="O233" s="776"/>
      <c r="P233" s="777"/>
      <c r="Q233" s="782"/>
      <c r="R233" s="783"/>
    </row>
    <row r="234" spans="3:18" ht="15.75" thickBot="1" x14ac:dyDescent="0.3">
      <c r="C234" s="735" t="s">
        <v>220</v>
      </c>
      <c r="D234" s="736"/>
      <c r="E234" s="720" t="s">
        <v>1411</v>
      </c>
      <c r="F234" s="720"/>
      <c r="G234" s="731">
        <v>1</v>
      </c>
      <c r="H234" s="732"/>
      <c r="I234" s="720">
        <v>101.76</v>
      </c>
      <c r="J234" s="720"/>
      <c r="K234" s="719">
        <f t="shared" si="21"/>
        <v>123.12960000000001</v>
      </c>
      <c r="L234" s="721"/>
      <c r="M234" s="908"/>
      <c r="N234" s="909"/>
      <c r="O234" s="776"/>
      <c r="P234" s="777"/>
      <c r="Q234" s="782"/>
      <c r="R234" s="783"/>
    </row>
    <row r="235" spans="3:18" x14ac:dyDescent="0.25">
      <c r="C235" s="737" t="s">
        <v>221</v>
      </c>
      <c r="D235" s="769"/>
      <c r="E235" s="733" t="s">
        <v>1412</v>
      </c>
      <c r="F235" s="734"/>
      <c r="G235" s="733">
        <v>1</v>
      </c>
      <c r="H235" s="734"/>
      <c r="I235" s="728">
        <v>13.29</v>
      </c>
      <c r="J235" s="728"/>
      <c r="K235" s="729">
        <f t="shared" ref="K235" si="22">21%*(I235)+(I235)</f>
        <v>16.0809</v>
      </c>
      <c r="L235" s="730"/>
      <c r="M235" s="910"/>
      <c r="N235" s="909"/>
      <c r="O235" s="776"/>
      <c r="P235" s="777"/>
      <c r="Q235" s="780">
        <v>3</v>
      </c>
      <c r="R235" s="781"/>
    </row>
    <row r="236" spans="3:18" x14ac:dyDescent="0.25">
      <c r="C236" s="735" t="s">
        <v>222</v>
      </c>
      <c r="D236" s="736"/>
      <c r="E236" s="720" t="s">
        <v>1412</v>
      </c>
      <c r="F236" s="720"/>
      <c r="G236" s="731">
        <v>1</v>
      </c>
      <c r="H236" s="732"/>
      <c r="I236" s="720">
        <v>12.83</v>
      </c>
      <c r="J236" s="720"/>
      <c r="K236" s="719">
        <f t="shared" ref="K236:K294" si="23">21%*(I236)+(I236)</f>
        <v>15.5243</v>
      </c>
      <c r="L236" s="721"/>
      <c r="M236" s="910"/>
      <c r="N236" s="909"/>
      <c r="O236" s="776"/>
      <c r="P236" s="777"/>
      <c r="Q236" s="782"/>
      <c r="R236" s="783"/>
    </row>
    <row r="237" spans="3:18" x14ac:dyDescent="0.25">
      <c r="C237" s="735" t="s">
        <v>223</v>
      </c>
      <c r="D237" s="736"/>
      <c r="E237" s="720" t="s">
        <v>1412</v>
      </c>
      <c r="F237" s="720"/>
      <c r="G237" s="731">
        <v>3</v>
      </c>
      <c r="H237" s="732"/>
      <c r="I237" s="720">
        <v>13.14</v>
      </c>
      <c r="J237" s="720"/>
      <c r="K237" s="719">
        <f>21%*(I237)+(I237)*G237</f>
        <v>42.179400000000001</v>
      </c>
      <c r="L237" s="721"/>
      <c r="M237" s="910"/>
      <c r="N237" s="909"/>
      <c r="O237" s="776"/>
      <c r="P237" s="777"/>
      <c r="Q237" s="782"/>
      <c r="R237" s="783"/>
    </row>
    <row r="238" spans="3:18" ht="15.75" thickBot="1" x14ac:dyDescent="0.3">
      <c r="C238" s="739" t="s">
        <v>224</v>
      </c>
      <c r="D238" s="764"/>
      <c r="E238" s="720" t="s">
        <v>1412</v>
      </c>
      <c r="F238" s="720"/>
      <c r="G238" s="724">
        <v>2</v>
      </c>
      <c r="H238" s="725"/>
      <c r="I238" s="717">
        <v>11.63</v>
      </c>
      <c r="J238" s="717"/>
      <c r="K238" s="719">
        <f>21%*(I238)+(I238)*G238</f>
        <v>25.702300000000001</v>
      </c>
      <c r="L238" s="721"/>
      <c r="M238" s="910"/>
      <c r="N238" s="909"/>
      <c r="O238" s="776"/>
      <c r="P238" s="777"/>
      <c r="Q238" s="765"/>
      <c r="R238" s="784"/>
    </row>
    <row r="239" spans="3:18" x14ac:dyDescent="0.25">
      <c r="C239" s="737" t="s">
        <v>225</v>
      </c>
      <c r="D239" s="769"/>
      <c r="E239" s="772" t="s">
        <v>1413</v>
      </c>
      <c r="F239" s="734"/>
      <c r="G239" s="733">
        <v>1</v>
      </c>
      <c r="H239" s="734"/>
      <c r="I239" s="728">
        <v>0.11</v>
      </c>
      <c r="J239" s="728"/>
      <c r="K239" s="729">
        <f t="shared" si="23"/>
        <v>0.1331</v>
      </c>
      <c r="L239" s="730"/>
      <c r="M239" s="910"/>
      <c r="N239" s="909"/>
      <c r="O239" s="776"/>
      <c r="P239" s="777"/>
      <c r="Q239" s="780">
        <v>4</v>
      </c>
      <c r="R239" s="781"/>
    </row>
    <row r="240" spans="3:18" x14ac:dyDescent="0.25">
      <c r="C240" s="735" t="s">
        <v>226</v>
      </c>
      <c r="D240" s="736"/>
      <c r="E240" s="720" t="s">
        <v>1414</v>
      </c>
      <c r="F240" s="720"/>
      <c r="G240" s="731">
        <v>1</v>
      </c>
      <c r="H240" s="732"/>
      <c r="I240" s="720">
        <v>4.45</v>
      </c>
      <c r="J240" s="720"/>
      <c r="K240" s="719">
        <f t="shared" si="23"/>
        <v>5.3845000000000001</v>
      </c>
      <c r="L240" s="721"/>
      <c r="M240" s="910"/>
      <c r="N240" s="909"/>
      <c r="O240" s="776"/>
      <c r="P240" s="777"/>
      <c r="Q240" s="782"/>
      <c r="R240" s="783"/>
    </row>
    <row r="241" spans="3:18" x14ac:dyDescent="0.25">
      <c r="C241" s="735" t="s">
        <v>227</v>
      </c>
      <c r="D241" s="736"/>
      <c r="E241" s="720" t="s">
        <v>1415</v>
      </c>
      <c r="F241" s="720"/>
      <c r="G241" s="731">
        <v>1</v>
      </c>
      <c r="H241" s="732"/>
      <c r="I241" s="720">
        <v>1.84</v>
      </c>
      <c r="J241" s="720"/>
      <c r="K241" s="719">
        <f t="shared" si="23"/>
        <v>2.2263999999999999</v>
      </c>
      <c r="L241" s="721"/>
      <c r="M241" s="910"/>
      <c r="N241" s="909"/>
      <c r="O241" s="776"/>
      <c r="P241" s="777"/>
      <c r="Q241" s="782"/>
      <c r="R241" s="783"/>
    </row>
    <row r="242" spans="3:18" x14ac:dyDescent="0.25">
      <c r="C242" s="735" t="s">
        <v>228</v>
      </c>
      <c r="D242" s="736"/>
      <c r="E242" s="720" t="s">
        <v>1415</v>
      </c>
      <c r="F242" s="720"/>
      <c r="G242" s="731">
        <v>2</v>
      </c>
      <c r="H242" s="732"/>
      <c r="I242" s="720">
        <v>9.39</v>
      </c>
      <c r="J242" s="720"/>
      <c r="K242" s="719">
        <f>21%*(I242)+(I242)*2</f>
        <v>20.751900000000003</v>
      </c>
      <c r="L242" s="721"/>
      <c r="M242" s="910"/>
      <c r="N242" s="909"/>
      <c r="O242" s="776"/>
      <c r="P242" s="777"/>
      <c r="Q242" s="782"/>
      <c r="R242" s="783"/>
    </row>
    <row r="243" spans="3:18" x14ac:dyDescent="0.25">
      <c r="C243" s="735" t="s">
        <v>229</v>
      </c>
      <c r="D243" s="736"/>
      <c r="E243" s="720" t="s">
        <v>1414</v>
      </c>
      <c r="F243" s="720"/>
      <c r="G243" s="731">
        <v>1</v>
      </c>
      <c r="H243" s="732"/>
      <c r="I243" s="720">
        <v>5.15</v>
      </c>
      <c r="J243" s="720"/>
      <c r="K243" s="719">
        <f t="shared" si="23"/>
        <v>6.2315000000000005</v>
      </c>
      <c r="L243" s="721"/>
      <c r="M243" s="910"/>
      <c r="N243" s="909"/>
      <c r="O243" s="776"/>
      <c r="P243" s="777"/>
      <c r="Q243" s="782"/>
      <c r="R243" s="783"/>
    </row>
    <row r="244" spans="3:18" x14ac:dyDescent="0.25">
      <c r="C244" s="735" t="s">
        <v>230</v>
      </c>
      <c r="D244" s="736"/>
      <c r="E244" s="720" t="s">
        <v>1415</v>
      </c>
      <c r="F244" s="720"/>
      <c r="G244" s="731">
        <v>1</v>
      </c>
      <c r="H244" s="732"/>
      <c r="I244" s="720">
        <v>1.1299999999999999</v>
      </c>
      <c r="J244" s="720"/>
      <c r="K244" s="719">
        <f t="shared" si="23"/>
        <v>1.3672999999999997</v>
      </c>
      <c r="L244" s="721"/>
      <c r="M244" s="910"/>
      <c r="N244" s="909"/>
      <c r="O244" s="776"/>
      <c r="P244" s="777"/>
      <c r="Q244" s="782"/>
      <c r="R244" s="783"/>
    </row>
    <row r="245" spans="3:18" x14ac:dyDescent="0.25">
      <c r="C245" s="735" t="s">
        <v>231</v>
      </c>
      <c r="D245" s="736"/>
      <c r="E245" s="720" t="s">
        <v>1414</v>
      </c>
      <c r="F245" s="720"/>
      <c r="G245" s="731">
        <v>1</v>
      </c>
      <c r="H245" s="732"/>
      <c r="I245" s="720">
        <v>1.46</v>
      </c>
      <c r="J245" s="720"/>
      <c r="K245" s="719">
        <f t="shared" si="23"/>
        <v>1.7665999999999999</v>
      </c>
      <c r="L245" s="721"/>
      <c r="M245" s="910"/>
      <c r="N245" s="909"/>
      <c r="O245" s="776"/>
      <c r="P245" s="777"/>
      <c r="Q245" s="782"/>
      <c r="R245" s="783"/>
    </row>
    <row r="246" spans="3:18" x14ac:dyDescent="0.25">
      <c r="C246" s="735" t="s">
        <v>232</v>
      </c>
      <c r="D246" s="736"/>
      <c r="E246" s="720" t="s">
        <v>1416</v>
      </c>
      <c r="F246" s="720"/>
      <c r="G246" s="731">
        <v>1</v>
      </c>
      <c r="H246" s="732"/>
      <c r="I246" s="720">
        <v>4.8499999999999996</v>
      </c>
      <c r="J246" s="720"/>
      <c r="K246" s="719">
        <f t="shared" si="23"/>
        <v>5.8684999999999992</v>
      </c>
      <c r="L246" s="721"/>
      <c r="M246" s="910"/>
      <c r="N246" s="909"/>
      <c r="O246" s="776"/>
      <c r="P246" s="777"/>
      <c r="Q246" s="782"/>
      <c r="R246" s="783"/>
    </row>
    <row r="247" spans="3:18" x14ac:dyDescent="0.25">
      <c r="C247" s="735" t="s">
        <v>233</v>
      </c>
      <c r="D247" s="736"/>
      <c r="E247" s="720" t="s">
        <v>1414</v>
      </c>
      <c r="F247" s="720"/>
      <c r="G247" s="731">
        <v>1</v>
      </c>
      <c r="H247" s="732"/>
      <c r="I247" s="720">
        <v>2.72</v>
      </c>
      <c r="J247" s="720"/>
      <c r="K247" s="719">
        <f t="shared" si="23"/>
        <v>3.2912000000000003</v>
      </c>
      <c r="L247" s="721"/>
      <c r="M247" s="910"/>
      <c r="N247" s="909"/>
      <c r="O247" s="776"/>
      <c r="P247" s="777"/>
      <c r="Q247" s="782"/>
      <c r="R247" s="783"/>
    </row>
    <row r="248" spans="3:18" x14ac:dyDescent="0.25">
      <c r="C248" s="735" t="s">
        <v>234</v>
      </c>
      <c r="D248" s="736"/>
      <c r="E248" s="720" t="s">
        <v>1414</v>
      </c>
      <c r="F248" s="720"/>
      <c r="G248" s="731">
        <v>1</v>
      </c>
      <c r="H248" s="732"/>
      <c r="I248" s="720">
        <v>0.23</v>
      </c>
      <c r="J248" s="720"/>
      <c r="K248" s="719">
        <f t="shared" si="23"/>
        <v>0.27829999999999999</v>
      </c>
      <c r="L248" s="721"/>
      <c r="M248" s="910"/>
      <c r="N248" s="909"/>
      <c r="O248" s="776"/>
      <c r="P248" s="777"/>
      <c r="Q248" s="782"/>
      <c r="R248" s="783"/>
    </row>
    <row r="249" spans="3:18" ht="15.75" thickBot="1" x14ac:dyDescent="0.3">
      <c r="C249" s="739" t="s">
        <v>235</v>
      </c>
      <c r="D249" s="740"/>
      <c r="E249" s="717" t="s">
        <v>1415</v>
      </c>
      <c r="F249" s="717"/>
      <c r="G249" s="724">
        <v>1</v>
      </c>
      <c r="H249" s="725"/>
      <c r="I249" s="717">
        <v>10.08</v>
      </c>
      <c r="J249" s="717"/>
      <c r="K249" s="726">
        <f t="shared" si="23"/>
        <v>12.1968</v>
      </c>
      <c r="L249" s="727"/>
      <c r="M249" s="910"/>
      <c r="N249" s="909"/>
      <c r="O249" s="776"/>
      <c r="P249" s="777"/>
      <c r="Q249" s="765"/>
      <c r="R249" s="784"/>
    </row>
    <row r="250" spans="3:18" x14ac:dyDescent="0.25">
      <c r="C250" s="737" t="s">
        <v>236</v>
      </c>
      <c r="D250" s="738"/>
      <c r="E250" s="728" t="s">
        <v>1417</v>
      </c>
      <c r="F250" s="728"/>
      <c r="G250" s="733">
        <v>1</v>
      </c>
      <c r="H250" s="734"/>
      <c r="I250" s="728">
        <v>56.06</v>
      </c>
      <c r="J250" s="728"/>
      <c r="K250" s="729">
        <f t="shared" si="23"/>
        <v>67.832599999999999</v>
      </c>
      <c r="L250" s="730"/>
      <c r="M250" s="910"/>
      <c r="N250" s="909"/>
      <c r="O250" s="776"/>
      <c r="P250" s="777"/>
      <c r="Q250" s="780">
        <v>5</v>
      </c>
      <c r="R250" s="781"/>
    </row>
    <row r="251" spans="3:18" x14ac:dyDescent="0.25">
      <c r="C251" s="735" t="s">
        <v>237</v>
      </c>
      <c r="D251" s="736"/>
      <c r="E251" s="720" t="s">
        <v>1418</v>
      </c>
      <c r="F251" s="720"/>
      <c r="G251" s="731">
        <v>1</v>
      </c>
      <c r="H251" s="732"/>
      <c r="I251" s="720">
        <v>6.7</v>
      </c>
      <c r="J251" s="720"/>
      <c r="K251" s="719">
        <f t="shared" si="23"/>
        <v>8.1069999999999993</v>
      </c>
      <c r="L251" s="721"/>
      <c r="M251" s="910"/>
      <c r="N251" s="909"/>
      <c r="O251" s="776"/>
      <c r="P251" s="777"/>
      <c r="Q251" s="782"/>
      <c r="R251" s="783"/>
    </row>
    <row r="252" spans="3:18" x14ac:dyDescent="0.25">
      <c r="C252" s="735" t="s">
        <v>238</v>
      </c>
      <c r="D252" s="736"/>
      <c r="E252" s="720" t="s">
        <v>1419</v>
      </c>
      <c r="F252" s="720"/>
      <c r="G252" s="731">
        <v>1</v>
      </c>
      <c r="H252" s="732"/>
      <c r="I252" s="720">
        <v>9.6</v>
      </c>
      <c r="J252" s="720"/>
      <c r="K252" s="719">
        <f t="shared" si="23"/>
        <v>11.616</v>
      </c>
      <c r="L252" s="721"/>
      <c r="M252" s="910"/>
      <c r="N252" s="909"/>
      <c r="O252" s="776"/>
      <c r="P252" s="777"/>
      <c r="Q252" s="782"/>
      <c r="R252" s="783"/>
    </row>
    <row r="253" spans="3:18" x14ac:dyDescent="0.25">
      <c r="C253" s="735" t="s">
        <v>1420</v>
      </c>
      <c r="D253" s="736"/>
      <c r="E253" s="720" t="s">
        <v>1421</v>
      </c>
      <c r="F253" s="720"/>
      <c r="G253" s="731">
        <v>1</v>
      </c>
      <c r="H253" s="732"/>
      <c r="I253" s="720">
        <v>66.430000000000007</v>
      </c>
      <c r="J253" s="720"/>
      <c r="K253" s="719">
        <f t="shared" si="23"/>
        <v>80.380300000000005</v>
      </c>
      <c r="L253" s="721"/>
      <c r="M253" s="910"/>
      <c r="N253" s="909"/>
      <c r="O253" s="776"/>
      <c r="P253" s="777"/>
      <c r="Q253" s="782"/>
      <c r="R253" s="783"/>
    </row>
    <row r="254" spans="3:18" x14ac:dyDescent="0.25">
      <c r="C254" s="735" t="s">
        <v>239</v>
      </c>
      <c r="D254" s="736"/>
      <c r="E254" s="720" t="s">
        <v>1422</v>
      </c>
      <c r="F254" s="720"/>
      <c r="G254" s="731">
        <v>4</v>
      </c>
      <c r="H254" s="732"/>
      <c r="I254" s="720">
        <v>6.05</v>
      </c>
      <c r="J254" s="720"/>
      <c r="K254" s="719">
        <f>21%*(I254)+(I254)*4</f>
        <v>25.470499999999998</v>
      </c>
      <c r="L254" s="721"/>
      <c r="M254" s="910"/>
      <c r="N254" s="909"/>
      <c r="O254" s="776"/>
      <c r="P254" s="777"/>
      <c r="Q254" s="782"/>
      <c r="R254" s="783"/>
    </row>
    <row r="255" spans="3:18" ht="15.75" thickBot="1" x14ac:dyDescent="0.3">
      <c r="C255" s="758" t="s">
        <v>240</v>
      </c>
      <c r="D255" s="759"/>
      <c r="E255" s="745" t="s">
        <v>1421</v>
      </c>
      <c r="F255" s="745"/>
      <c r="G255" s="770">
        <v>1</v>
      </c>
      <c r="H255" s="771"/>
      <c r="I255" s="745">
        <v>84.69</v>
      </c>
      <c r="J255" s="745"/>
      <c r="K255" s="746">
        <f t="shared" si="23"/>
        <v>102.47489999999999</v>
      </c>
      <c r="L255" s="747"/>
      <c r="M255" s="910"/>
      <c r="N255" s="909"/>
      <c r="O255" s="776"/>
      <c r="P255" s="777"/>
      <c r="Q255" s="765"/>
      <c r="R255" s="784"/>
    </row>
    <row r="256" spans="3:18" x14ac:dyDescent="0.25">
      <c r="C256" s="760" t="s">
        <v>241</v>
      </c>
      <c r="D256" s="761"/>
      <c r="E256" s="728" t="s">
        <v>1423</v>
      </c>
      <c r="F256" s="728"/>
      <c r="G256" s="728">
        <v>2</v>
      </c>
      <c r="H256" s="728"/>
      <c r="I256" s="728">
        <v>4.3899999999999997</v>
      </c>
      <c r="J256" s="728"/>
      <c r="K256" s="748">
        <f>21%*(I256)+(I256)*G256</f>
        <v>9.7018999999999984</v>
      </c>
      <c r="L256" s="749"/>
      <c r="M256" s="908"/>
      <c r="N256" s="909"/>
      <c r="O256" s="776"/>
      <c r="P256" s="777"/>
      <c r="Q256" s="780">
        <v>6</v>
      </c>
      <c r="R256" s="781"/>
    </row>
    <row r="257" spans="3:18" x14ac:dyDescent="0.25">
      <c r="C257" s="762" t="s">
        <v>242</v>
      </c>
      <c r="D257" s="763"/>
      <c r="E257" s="720" t="s">
        <v>1424</v>
      </c>
      <c r="F257" s="720"/>
      <c r="G257" s="720">
        <v>1</v>
      </c>
      <c r="H257" s="720"/>
      <c r="I257" s="720">
        <v>11.37</v>
      </c>
      <c r="J257" s="720"/>
      <c r="K257" s="741">
        <f t="shared" ref="K257:K262" si="24">21%*(I257)+(I257)*G257</f>
        <v>13.7577</v>
      </c>
      <c r="L257" s="742"/>
      <c r="M257" s="908"/>
      <c r="N257" s="909"/>
      <c r="O257" s="776"/>
      <c r="P257" s="777"/>
      <c r="Q257" s="782"/>
      <c r="R257" s="783"/>
    </row>
    <row r="258" spans="3:18" x14ac:dyDescent="0.25">
      <c r="C258" s="762" t="s">
        <v>243</v>
      </c>
      <c r="D258" s="763"/>
      <c r="E258" s="720" t="s">
        <v>1425</v>
      </c>
      <c r="F258" s="720"/>
      <c r="G258" s="720">
        <v>1</v>
      </c>
      <c r="H258" s="720"/>
      <c r="I258" s="720">
        <v>5.76</v>
      </c>
      <c r="J258" s="720"/>
      <c r="K258" s="741">
        <f t="shared" si="24"/>
        <v>6.9695999999999998</v>
      </c>
      <c r="L258" s="742"/>
      <c r="M258" s="908"/>
      <c r="N258" s="909"/>
      <c r="O258" s="776"/>
      <c r="P258" s="777"/>
      <c r="Q258" s="782"/>
      <c r="R258" s="783"/>
    </row>
    <row r="259" spans="3:18" x14ac:dyDescent="0.25">
      <c r="C259" s="762" t="s">
        <v>244</v>
      </c>
      <c r="D259" s="763"/>
      <c r="E259" s="720" t="s">
        <v>1305</v>
      </c>
      <c r="F259" s="720"/>
      <c r="G259" s="720">
        <v>2</v>
      </c>
      <c r="H259" s="720"/>
      <c r="I259" s="720">
        <v>22.88</v>
      </c>
      <c r="J259" s="720"/>
      <c r="K259" s="741">
        <f t="shared" si="24"/>
        <v>50.564799999999998</v>
      </c>
      <c r="L259" s="742"/>
      <c r="M259" s="908"/>
      <c r="N259" s="909"/>
      <c r="O259" s="776"/>
      <c r="P259" s="777"/>
      <c r="Q259" s="782"/>
      <c r="R259" s="783"/>
    </row>
    <row r="260" spans="3:18" x14ac:dyDescent="0.25">
      <c r="C260" s="762" t="s">
        <v>245</v>
      </c>
      <c r="D260" s="763"/>
      <c r="E260" s="720" t="s">
        <v>1305</v>
      </c>
      <c r="F260" s="720"/>
      <c r="G260" s="720">
        <v>1</v>
      </c>
      <c r="H260" s="720"/>
      <c r="I260" s="720">
        <v>6.67</v>
      </c>
      <c r="J260" s="720"/>
      <c r="K260" s="741">
        <f t="shared" si="24"/>
        <v>8.0707000000000004</v>
      </c>
      <c r="L260" s="742"/>
      <c r="M260" s="908"/>
      <c r="N260" s="909"/>
      <c r="O260" s="776"/>
      <c r="P260" s="777"/>
      <c r="Q260" s="782"/>
      <c r="R260" s="783"/>
    </row>
    <row r="261" spans="3:18" x14ac:dyDescent="0.25">
      <c r="C261" s="762" t="s">
        <v>246</v>
      </c>
      <c r="D261" s="763"/>
      <c r="E261" s="720" t="s">
        <v>1426</v>
      </c>
      <c r="F261" s="720"/>
      <c r="G261" s="720">
        <v>1</v>
      </c>
      <c r="H261" s="720"/>
      <c r="I261" s="720">
        <v>5.87</v>
      </c>
      <c r="J261" s="720"/>
      <c r="K261" s="741">
        <f t="shared" si="24"/>
        <v>7.1027000000000005</v>
      </c>
      <c r="L261" s="742"/>
      <c r="M261" s="908"/>
      <c r="N261" s="909"/>
      <c r="O261" s="776"/>
      <c r="P261" s="777"/>
      <c r="Q261" s="782"/>
      <c r="R261" s="783"/>
    </row>
    <row r="262" spans="3:18" ht="15.75" thickBot="1" x14ac:dyDescent="0.3">
      <c r="C262" s="767" t="s">
        <v>247</v>
      </c>
      <c r="D262" s="768"/>
      <c r="E262" s="717" t="s">
        <v>1305</v>
      </c>
      <c r="F262" s="717"/>
      <c r="G262" s="717">
        <v>1</v>
      </c>
      <c r="H262" s="717"/>
      <c r="I262" s="717">
        <v>24.96</v>
      </c>
      <c r="J262" s="717"/>
      <c r="K262" s="743">
        <f t="shared" si="24"/>
        <v>30.201599999999999</v>
      </c>
      <c r="L262" s="744"/>
      <c r="M262" s="908"/>
      <c r="N262" s="909"/>
      <c r="O262" s="776"/>
      <c r="P262" s="777"/>
      <c r="Q262" s="765"/>
      <c r="R262" s="784"/>
    </row>
    <row r="263" spans="3:18" ht="15.75" thickBot="1" x14ac:dyDescent="0.3">
      <c r="C263" s="765" t="s">
        <v>248</v>
      </c>
      <c r="D263" s="766"/>
      <c r="E263" s="750" t="s">
        <v>1344</v>
      </c>
      <c r="F263" s="751"/>
      <c r="G263" s="750">
        <v>1</v>
      </c>
      <c r="H263" s="751"/>
      <c r="I263" s="750">
        <v>52.93</v>
      </c>
      <c r="J263" s="751"/>
      <c r="K263" s="726">
        <f t="shared" si="23"/>
        <v>64.045299999999997</v>
      </c>
      <c r="L263" s="727"/>
      <c r="M263" s="910"/>
      <c r="N263" s="909"/>
      <c r="O263" s="776"/>
      <c r="P263" s="777"/>
      <c r="Q263" s="785">
        <v>7</v>
      </c>
      <c r="R263" s="786"/>
    </row>
    <row r="264" spans="3:18" x14ac:dyDescent="0.25">
      <c r="C264" s="737" t="s">
        <v>249</v>
      </c>
      <c r="D264" s="738"/>
      <c r="E264" s="728" t="s">
        <v>1427</v>
      </c>
      <c r="F264" s="728"/>
      <c r="G264" s="733">
        <v>1</v>
      </c>
      <c r="H264" s="734"/>
      <c r="I264" s="728">
        <v>40.630000000000003</v>
      </c>
      <c r="J264" s="728"/>
      <c r="K264" s="729">
        <f t="shared" si="23"/>
        <v>49.162300000000002</v>
      </c>
      <c r="L264" s="730"/>
      <c r="M264" s="910"/>
      <c r="N264" s="909"/>
      <c r="O264" s="776"/>
      <c r="P264" s="777"/>
      <c r="Q264" s="780">
        <v>8</v>
      </c>
      <c r="R264" s="781"/>
    </row>
    <row r="265" spans="3:18" ht="15.75" thickBot="1" x14ac:dyDescent="0.3">
      <c r="C265" s="739" t="s">
        <v>250</v>
      </c>
      <c r="D265" s="740"/>
      <c r="E265" s="717" t="s">
        <v>1428</v>
      </c>
      <c r="F265" s="717"/>
      <c r="G265" s="724">
        <v>1</v>
      </c>
      <c r="H265" s="725"/>
      <c r="I265" s="717">
        <v>42.18</v>
      </c>
      <c r="J265" s="717"/>
      <c r="K265" s="726">
        <f t="shared" si="23"/>
        <v>51.037799999999997</v>
      </c>
      <c r="L265" s="727"/>
      <c r="M265" s="910"/>
      <c r="N265" s="909"/>
      <c r="O265" s="776"/>
      <c r="P265" s="777"/>
      <c r="Q265" s="765"/>
      <c r="R265" s="784"/>
    </row>
    <row r="266" spans="3:18" x14ac:dyDescent="0.25">
      <c r="C266" s="737" t="s">
        <v>251</v>
      </c>
      <c r="D266" s="738"/>
      <c r="E266" s="728" t="s">
        <v>1429</v>
      </c>
      <c r="F266" s="728"/>
      <c r="G266" s="733">
        <v>1</v>
      </c>
      <c r="H266" s="734"/>
      <c r="I266" s="728">
        <v>0.41</v>
      </c>
      <c r="J266" s="728"/>
      <c r="K266" s="729">
        <f t="shared" si="23"/>
        <v>0.49609999999999999</v>
      </c>
      <c r="L266" s="730"/>
      <c r="M266" s="910"/>
      <c r="N266" s="909"/>
      <c r="O266" s="776"/>
      <c r="P266" s="777"/>
      <c r="Q266" s="780">
        <v>9</v>
      </c>
      <c r="R266" s="781"/>
    </row>
    <row r="267" spans="3:18" x14ac:dyDescent="0.25">
      <c r="C267" s="735" t="s">
        <v>252</v>
      </c>
      <c r="D267" s="736"/>
      <c r="E267" s="720" t="s">
        <v>1310</v>
      </c>
      <c r="F267" s="720"/>
      <c r="G267" s="731">
        <v>7</v>
      </c>
      <c r="H267" s="732"/>
      <c r="I267" s="720">
        <v>0.41</v>
      </c>
      <c r="J267" s="720"/>
      <c r="K267" s="719">
        <f>21%*(I267)+(I267)*G267</f>
        <v>2.9560999999999997</v>
      </c>
      <c r="L267" s="721"/>
      <c r="M267" s="910"/>
      <c r="N267" s="909"/>
      <c r="O267" s="776"/>
      <c r="P267" s="777"/>
      <c r="Q267" s="782"/>
      <c r="R267" s="783"/>
    </row>
    <row r="268" spans="3:18" x14ac:dyDescent="0.25">
      <c r="C268" s="735" t="s">
        <v>253</v>
      </c>
      <c r="D268" s="736"/>
      <c r="E268" s="720" t="s">
        <v>1429</v>
      </c>
      <c r="F268" s="720"/>
      <c r="G268" s="731">
        <v>1</v>
      </c>
      <c r="H268" s="732"/>
      <c r="I268" s="720">
        <v>0.83</v>
      </c>
      <c r="J268" s="720"/>
      <c r="K268" s="719">
        <f t="shared" ref="K268:K291" si="25">21%*(I268)+(I268)*G268</f>
        <v>1.0043</v>
      </c>
      <c r="L268" s="721"/>
      <c r="M268" s="910"/>
      <c r="N268" s="909"/>
      <c r="O268" s="776"/>
      <c r="P268" s="777"/>
      <c r="Q268" s="782"/>
      <c r="R268" s="783"/>
    </row>
    <row r="269" spans="3:18" x14ac:dyDescent="0.25">
      <c r="C269" s="735" t="s">
        <v>254</v>
      </c>
      <c r="D269" s="736"/>
      <c r="E269" s="720" t="s">
        <v>1310</v>
      </c>
      <c r="F269" s="720"/>
      <c r="G269" s="731">
        <v>17</v>
      </c>
      <c r="H269" s="732"/>
      <c r="I269" s="720">
        <v>0.17</v>
      </c>
      <c r="J269" s="720"/>
      <c r="K269" s="719">
        <f t="shared" si="25"/>
        <v>2.9257</v>
      </c>
      <c r="L269" s="721"/>
      <c r="M269" s="910"/>
      <c r="N269" s="909"/>
      <c r="O269" s="776"/>
      <c r="P269" s="777"/>
      <c r="Q269" s="782"/>
      <c r="R269" s="783"/>
    </row>
    <row r="270" spans="3:18" x14ac:dyDescent="0.25">
      <c r="C270" s="735" t="s">
        <v>255</v>
      </c>
      <c r="D270" s="736"/>
      <c r="E270" s="720" t="s">
        <v>1310</v>
      </c>
      <c r="F270" s="720"/>
      <c r="G270" s="731">
        <v>7</v>
      </c>
      <c r="H270" s="732"/>
      <c r="I270" s="720">
        <v>0.23</v>
      </c>
      <c r="J270" s="720"/>
      <c r="K270" s="719">
        <f t="shared" si="25"/>
        <v>1.6583000000000001</v>
      </c>
      <c r="L270" s="721"/>
      <c r="M270" s="910"/>
      <c r="N270" s="909"/>
      <c r="O270" s="776"/>
      <c r="P270" s="777"/>
      <c r="Q270" s="782"/>
      <c r="R270" s="783"/>
    </row>
    <row r="271" spans="3:18" x14ac:dyDescent="0.25">
      <c r="C271" s="735" t="s">
        <v>256</v>
      </c>
      <c r="D271" s="736"/>
      <c r="E271" s="720" t="s">
        <v>1429</v>
      </c>
      <c r="F271" s="720"/>
      <c r="G271" s="731">
        <v>1</v>
      </c>
      <c r="H271" s="732"/>
      <c r="I271" s="720">
        <v>3.6</v>
      </c>
      <c r="J271" s="720"/>
      <c r="K271" s="719">
        <f t="shared" si="25"/>
        <v>4.3559999999999999</v>
      </c>
      <c r="L271" s="721"/>
      <c r="M271" s="910"/>
      <c r="N271" s="909"/>
      <c r="O271" s="776"/>
      <c r="P271" s="777"/>
      <c r="Q271" s="782"/>
      <c r="R271" s="783"/>
    </row>
    <row r="272" spans="3:18" x14ac:dyDescent="0.25">
      <c r="C272" s="735" t="s">
        <v>257</v>
      </c>
      <c r="D272" s="736"/>
      <c r="E272" s="720" t="s">
        <v>1429</v>
      </c>
      <c r="F272" s="720"/>
      <c r="G272" s="731">
        <v>1</v>
      </c>
      <c r="H272" s="732"/>
      <c r="I272" s="720">
        <v>0.39</v>
      </c>
      <c r="J272" s="720"/>
      <c r="K272" s="719">
        <f t="shared" si="25"/>
        <v>0.47189999999999999</v>
      </c>
      <c r="L272" s="721"/>
      <c r="M272" s="910"/>
      <c r="N272" s="909"/>
      <c r="O272" s="776"/>
      <c r="P272" s="777"/>
      <c r="Q272" s="782"/>
      <c r="R272" s="783"/>
    </row>
    <row r="273" spans="3:18" x14ac:dyDescent="0.25">
      <c r="C273" s="735" t="s">
        <v>258</v>
      </c>
      <c r="D273" s="736"/>
      <c r="E273" s="720" t="s">
        <v>1310</v>
      </c>
      <c r="F273" s="720"/>
      <c r="G273" s="731">
        <v>20</v>
      </c>
      <c r="H273" s="732"/>
      <c r="I273" s="720">
        <v>0.88</v>
      </c>
      <c r="J273" s="720"/>
      <c r="K273" s="719">
        <f t="shared" si="25"/>
        <v>17.784800000000001</v>
      </c>
      <c r="L273" s="721"/>
      <c r="M273" s="910"/>
      <c r="N273" s="909"/>
      <c r="O273" s="776"/>
      <c r="P273" s="777"/>
      <c r="Q273" s="782"/>
      <c r="R273" s="783"/>
    </row>
    <row r="274" spans="3:18" x14ac:dyDescent="0.25">
      <c r="C274" s="735" t="s">
        <v>259</v>
      </c>
      <c r="D274" s="736"/>
      <c r="E274" s="720" t="s">
        <v>1430</v>
      </c>
      <c r="F274" s="720"/>
      <c r="G274" s="731">
        <v>1</v>
      </c>
      <c r="H274" s="732"/>
      <c r="I274" s="720">
        <v>1.38</v>
      </c>
      <c r="J274" s="720"/>
      <c r="K274" s="719">
        <f t="shared" si="25"/>
        <v>1.6698</v>
      </c>
      <c r="L274" s="721"/>
      <c r="M274" s="910"/>
      <c r="N274" s="909"/>
      <c r="O274" s="776"/>
      <c r="P274" s="777"/>
      <c r="Q274" s="782"/>
      <c r="R274" s="783"/>
    </row>
    <row r="275" spans="3:18" x14ac:dyDescent="0.25">
      <c r="C275" s="735" t="s">
        <v>260</v>
      </c>
      <c r="D275" s="736"/>
      <c r="E275" s="720" t="s">
        <v>1429</v>
      </c>
      <c r="F275" s="720"/>
      <c r="G275" s="731">
        <v>5</v>
      </c>
      <c r="H275" s="732"/>
      <c r="I275" s="720">
        <v>2.23</v>
      </c>
      <c r="J275" s="720"/>
      <c r="K275" s="719">
        <f t="shared" si="25"/>
        <v>11.6183</v>
      </c>
      <c r="L275" s="721"/>
      <c r="M275" s="910"/>
      <c r="N275" s="909"/>
      <c r="O275" s="776"/>
      <c r="P275" s="777"/>
      <c r="Q275" s="782"/>
      <c r="R275" s="783"/>
    </row>
    <row r="276" spans="3:18" x14ac:dyDescent="0.25">
      <c r="C276" s="735" t="s">
        <v>261</v>
      </c>
      <c r="D276" s="736"/>
      <c r="E276" s="720" t="s">
        <v>1429</v>
      </c>
      <c r="F276" s="720"/>
      <c r="G276" s="731">
        <v>1</v>
      </c>
      <c r="H276" s="732"/>
      <c r="I276" s="720">
        <v>0.88</v>
      </c>
      <c r="J276" s="720"/>
      <c r="K276" s="719">
        <f t="shared" si="25"/>
        <v>1.0648</v>
      </c>
      <c r="L276" s="721"/>
      <c r="M276" s="910"/>
      <c r="N276" s="909"/>
      <c r="O276" s="776"/>
      <c r="P276" s="777"/>
      <c r="Q276" s="782"/>
      <c r="R276" s="783"/>
    </row>
    <row r="277" spans="3:18" x14ac:dyDescent="0.25">
      <c r="C277" s="735" t="s">
        <v>262</v>
      </c>
      <c r="D277" s="736"/>
      <c r="E277" s="720" t="s">
        <v>1310</v>
      </c>
      <c r="F277" s="720"/>
      <c r="G277" s="731">
        <v>1</v>
      </c>
      <c r="H277" s="732"/>
      <c r="I277" s="720">
        <v>1.41</v>
      </c>
      <c r="J277" s="720"/>
      <c r="K277" s="719">
        <f t="shared" si="25"/>
        <v>1.7060999999999999</v>
      </c>
      <c r="L277" s="721"/>
      <c r="M277" s="910"/>
      <c r="N277" s="909"/>
      <c r="O277" s="776"/>
      <c r="P277" s="777"/>
      <c r="Q277" s="782"/>
      <c r="R277" s="783"/>
    </row>
    <row r="278" spans="3:18" x14ac:dyDescent="0.25">
      <c r="C278" s="735" t="s">
        <v>263</v>
      </c>
      <c r="D278" s="736"/>
      <c r="E278" s="720" t="s">
        <v>1431</v>
      </c>
      <c r="F278" s="720"/>
      <c r="G278" s="731">
        <v>1</v>
      </c>
      <c r="H278" s="732"/>
      <c r="I278" s="720">
        <v>2.4700000000000002</v>
      </c>
      <c r="J278" s="720"/>
      <c r="K278" s="719">
        <f t="shared" si="25"/>
        <v>2.9887000000000001</v>
      </c>
      <c r="L278" s="721"/>
      <c r="M278" s="910"/>
      <c r="N278" s="909"/>
      <c r="O278" s="776"/>
      <c r="P278" s="777"/>
      <c r="Q278" s="782"/>
      <c r="R278" s="783"/>
    </row>
    <row r="279" spans="3:18" x14ac:dyDescent="0.25">
      <c r="C279" s="735" t="s">
        <v>264</v>
      </c>
      <c r="D279" s="736"/>
      <c r="E279" s="720" t="s">
        <v>1310</v>
      </c>
      <c r="F279" s="720"/>
      <c r="G279" s="731">
        <v>1</v>
      </c>
      <c r="H279" s="732"/>
      <c r="I279" s="720">
        <v>0.9</v>
      </c>
      <c r="J279" s="720"/>
      <c r="K279" s="719">
        <f t="shared" si="25"/>
        <v>1.089</v>
      </c>
      <c r="L279" s="721"/>
      <c r="M279" s="910"/>
      <c r="N279" s="909"/>
      <c r="O279" s="776"/>
      <c r="P279" s="777"/>
      <c r="Q279" s="782"/>
      <c r="R279" s="783"/>
    </row>
    <row r="280" spans="3:18" x14ac:dyDescent="0.25">
      <c r="C280" s="735" t="s">
        <v>265</v>
      </c>
      <c r="D280" s="736"/>
      <c r="E280" s="720" t="s">
        <v>1429</v>
      </c>
      <c r="F280" s="720"/>
      <c r="G280" s="731">
        <v>1</v>
      </c>
      <c r="H280" s="732"/>
      <c r="I280" s="720">
        <v>2.2799999999999998</v>
      </c>
      <c r="J280" s="720"/>
      <c r="K280" s="719">
        <f t="shared" si="25"/>
        <v>2.7587999999999999</v>
      </c>
      <c r="L280" s="721"/>
      <c r="M280" s="910"/>
      <c r="N280" s="909"/>
      <c r="O280" s="776"/>
      <c r="P280" s="777"/>
      <c r="Q280" s="782"/>
      <c r="R280" s="783"/>
    </row>
    <row r="281" spans="3:18" x14ac:dyDescent="0.25">
      <c r="C281" s="735" t="s">
        <v>266</v>
      </c>
      <c r="D281" s="736"/>
      <c r="E281" s="720" t="s">
        <v>1429</v>
      </c>
      <c r="F281" s="720"/>
      <c r="G281" s="731">
        <v>2</v>
      </c>
      <c r="H281" s="732"/>
      <c r="I281" s="720">
        <v>1.46</v>
      </c>
      <c r="J281" s="720"/>
      <c r="K281" s="719">
        <f t="shared" si="25"/>
        <v>3.2265999999999999</v>
      </c>
      <c r="L281" s="721"/>
      <c r="M281" s="910"/>
      <c r="N281" s="909"/>
      <c r="O281" s="776"/>
      <c r="P281" s="777"/>
      <c r="Q281" s="782"/>
      <c r="R281" s="783"/>
    </row>
    <row r="282" spans="3:18" x14ac:dyDescent="0.25">
      <c r="C282" s="735" t="s">
        <v>267</v>
      </c>
      <c r="D282" s="736"/>
      <c r="E282" s="720" t="s">
        <v>1310</v>
      </c>
      <c r="F282" s="720"/>
      <c r="G282" s="731">
        <v>22</v>
      </c>
      <c r="H282" s="732"/>
      <c r="I282" s="720">
        <v>0.23</v>
      </c>
      <c r="J282" s="720"/>
      <c r="K282" s="719">
        <f t="shared" si="25"/>
        <v>5.1083000000000007</v>
      </c>
      <c r="L282" s="721"/>
      <c r="M282" s="910"/>
      <c r="N282" s="909"/>
      <c r="O282" s="776"/>
      <c r="P282" s="777"/>
      <c r="Q282" s="782"/>
      <c r="R282" s="783"/>
    </row>
    <row r="283" spans="3:18" x14ac:dyDescent="0.25">
      <c r="C283" s="735" t="s">
        <v>268</v>
      </c>
      <c r="D283" s="736"/>
      <c r="E283" s="720" t="s">
        <v>1429</v>
      </c>
      <c r="F283" s="720"/>
      <c r="G283" s="731">
        <v>2</v>
      </c>
      <c r="H283" s="732"/>
      <c r="I283" s="720">
        <v>0.49</v>
      </c>
      <c r="J283" s="720"/>
      <c r="K283" s="719">
        <f t="shared" si="25"/>
        <v>1.0829</v>
      </c>
      <c r="L283" s="721"/>
      <c r="M283" s="910"/>
      <c r="N283" s="909"/>
      <c r="O283" s="776"/>
      <c r="P283" s="777"/>
      <c r="Q283" s="782"/>
      <c r="R283" s="783"/>
    </row>
    <row r="284" spans="3:18" x14ac:dyDescent="0.25">
      <c r="C284" s="735" t="s">
        <v>269</v>
      </c>
      <c r="D284" s="736"/>
      <c r="E284" s="720" t="s">
        <v>1310</v>
      </c>
      <c r="F284" s="720"/>
      <c r="G284" s="731">
        <v>18</v>
      </c>
      <c r="H284" s="732"/>
      <c r="I284" s="720">
        <v>0.23</v>
      </c>
      <c r="J284" s="720"/>
      <c r="K284" s="719">
        <f t="shared" si="25"/>
        <v>4.1883000000000008</v>
      </c>
      <c r="L284" s="721"/>
      <c r="M284" s="910"/>
      <c r="N284" s="909"/>
      <c r="O284" s="776"/>
      <c r="P284" s="777"/>
      <c r="Q284" s="782"/>
      <c r="R284" s="783"/>
    </row>
    <row r="285" spans="3:18" x14ac:dyDescent="0.25">
      <c r="C285" s="735" t="s">
        <v>270</v>
      </c>
      <c r="D285" s="736"/>
      <c r="E285" s="720" t="s">
        <v>1429</v>
      </c>
      <c r="F285" s="720"/>
      <c r="G285" s="731">
        <v>1</v>
      </c>
      <c r="H285" s="732"/>
      <c r="I285" s="720">
        <v>1.38</v>
      </c>
      <c r="J285" s="720"/>
      <c r="K285" s="719">
        <f t="shared" si="25"/>
        <v>1.6698</v>
      </c>
      <c r="L285" s="721"/>
      <c r="M285" s="910"/>
      <c r="N285" s="909"/>
      <c r="O285" s="776"/>
      <c r="P285" s="777"/>
      <c r="Q285" s="782"/>
      <c r="R285" s="783"/>
    </row>
    <row r="286" spans="3:18" x14ac:dyDescent="0.25">
      <c r="C286" s="735" t="s">
        <v>271</v>
      </c>
      <c r="D286" s="736"/>
      <c r="E286" s="720" t="s">
        <v>1429</v>
      </c>
      <c r="F286" s="720"/>
      <c r="G286" s="731">
        <v>3</v>
      </c>
      <c r="H286" s="732"/>
      <c r="I286" s="720">
        <v>0.95</v>
      </c>
      <c r="J286" s="720"/>
      <c r="K286" s="719">
        <f t="shared" si="25"/>
        <v>3.0494999999999997</v>
      </c>
      <c r="L286" s="721"/>
      <c r="M286" s="910"/>
      <c r="N286" s="909"/>
      <c r="O286" s="776"/>
      <c r="P286" s="777"/>
      <c r="Q286" s="782"/>
      <c r="R286" s="783"/>
    </row>
    <row r="287" spans="3:18" x14ac:dyDescent="0.25">
      <c r="C287" s="735" t="s">
        <v>272</v>
      </c>
      <c r="D287" s="736"/>
      <c r="E287" s="720" t="s">
        <v>1429</v>
      </c>
      <c r="F287" s="720"/>
      <c r="G287" s="731">
        <v>4</v>
      </c>
      <c r="H287" s="732"/>
      <c r="I287" s="720">
        <v>1.51</v>
      </c>
      <c r="J287" s="720"/>
      <c r="K287" s="719">
        <f t="shared" si="25"/>
        <v>6.3571</v>
      </c>
      <c r="L287" s="721"/>
      <c r="M287" s="910"/>
      <c r="N287" s="909"/>
      <c r="O287" s="776"/>
      <c r="P287" s="777"/>
      <c r="Q287" s="782"/>
      <c r="R287" s="783"/>
    </row>
    <row r="288" spans="3:18" x14ac:dyDescent="0.25">
      <c r="C288" s="735" t="s">
        <v>273</v>
      </c>
      <c r="D288" s="736"/>
      <c r="E288" s="720" t="s">
        <v>1414</v>
      </c>
      <c r="F288" s="720"/>
      <c r="G288" s="731">
        <v>1</v>
      </c>
      <c r="H288" s="732"/>
      <c r="I288" s="720">
        <v>0.54</v>
      </c>
      <c r="J288" s="720"/>
      <c r="K288" s="719">
        <f t="shared" si="25"/>
        <v>0.65339999999999998</v>
      </c>
      <c r="L288" s="721"/>
      <c r="M288" s="910"/>
      <c r="N288" s="909"/>
      <c r="O288" s="776"/>
      <c r="P288" s="777"/>
      <c r="Q288" s="782"/>
      <c r="R288" s="783"/>
    </row>
    <row r="289" spans="3:18" x14ac:dyDescent="0.25">
      <c r="C289" s="735" t="s">
        <v>274</v>
      </c>
      <c r="D289" s="736"/>
      <c r="E289" s="720" t="s">
        <v>1429</v>
      </c>
      <c r="F289" s="720"/>
      <c r="G289" s="731">
        <v>1</v>
      </c>
      <c r="H289" s="732"/>
      <c r="I289" s="720">
        <v>5.66</v>
      </c>
      <c r="J289" s="720"/>
      <c r="K289" s="719">
        <f t="shared" si="25"/>
        <v>6.8486000000000002</v>
      </c>
      <c r="L289" s="721"/>
      <c r="M289" s="910"/>
      <c r="N289" s="909"/>
      <c r="O289" s="776"/>
      <c r="P289" s="777"/>
      <c r="Q289" s="782"/>
      <c r="R289" s="783"/>
    </row>
    <row r="290" spans="3:18" x14ac:dyDescent="0.25">
      <c r="C290" s="735" t="s">
        <v>275</v>
      </c>
      <c r="D290" s="736"/>
      <c r="E290" s="720" t="s">
        <v>1429</v>
      </c>
      <c r="F290" s="720"/>
      <c r="G290" s="731">
        <v>2</v>
      </c>
      <c r="H290" s="732"/>
      <c r="I290" s="720">
        <v>1.51</v>
      </c>
      <c r="J290" s="720"/>
      <c r="K290" s="719">
        <f t="shared" si="25"/>
        <v>3.3371</v>
      </c>
      <c r="L290" s="721"/>
      <c r="M290" s="910"/>
      <c r="N290" s="909"/>
      <c r="O290" s="776"/>
      <c r="P290" s="777"/>
      <c r="Q290" s="782"/>
      <c r="R290" s="783"/>
    </row>
    <row r="291" spans="3:18" ht="15.75" thickBot="1" x14ac:dyDescent="0.3">
      <c r="C291" s="739" t="s">
        <v>263</v>
      </c>
      <c r="D291" s="740"/>
      <c r="E291" s="717" t="s">
        <v>1431</v>
      </c>
      <c r="F291" s="717"/>
      <c r="G291" s="724">
        <v>3</v>
      </c>
      <c r="H291" s="725"/>
      <c r="I291" s="717">
        <v>2.4700000000000002</v>
      </c>
      <c r="J291" s="717"/>
      <c r="K291" s="719">
        <f t="shared" si="25"/>
        <v>7.9287000000000001</v>
      </c>
      <c r="L291" s="721"/>
      <c r="M291" s="910"/>
      <c r="N291" s="909"/>
      <c r="O291" s="776"/>
      <c r="P291" s="777"/>
      <c r="Q291" s="765"/>
      <c r="R291" s="784"/>
    </row>
    <row r="292" spans="3:18" x14ac:dyDescent="0.25">
      <c r="C292" s="737" t="s">
        <v>276</v>
      </c>
      <c r="D292" s="738"/>
      <c r="E292" s="728" t="s">
        <v>1432</v>
      </c>
      <c r="F292" s="728"/>
      <c r="G292" s="733">
        <v>1</v>
      </c>
      <c r="H292" s="734"/>
      <c r="I292" s="728">
        <v>8.11</v>
      </c>
      <c r="J292" s="728"/>
      <c r="K292" s="729">
        <f t="shared" si="23"/>
        <v>9.8130999999999986</v>
      </c>
      <c r="L292" s="730"/>
      <c r="M292" s="910"/>
      <c r="N292" s="909"/>
      <c r="O292" s="776"/>
      <c r="P292" s="777"/>
      <c r="Q292" s="780">
        <v>10</v>
      </c>
      <c r="R292" s="781"/>
    </row>
    <row r="293" spans="3:18" x14ac:dyDescent="0.25">
      <c r="C293" s="735" t="s">
        <v>1963</v>
      </c>
      <c r="D293" s="736"/>
      <c r="E293" s="720" t="s">
        <v>1472</v>
      </c>
      <c r="F293" s="720"/>
      <c r="G293" s="731">
        <v>1</v>
      </c>
      <c r="H293" s="732"/>
      <c r="I293" s="720">
        <v>20.57</v>
      </c>
      <c r="J293" s="720"/>
      <c r="K293" s="719">
        <f t="shared" si="23"/>
        <v>24.889700000000001</v>
      </c>
      <c r="L293" s="721"/>
      <c r="M293" s="910"/>
      <c r="N293" s="909"/>
      <c r="O293" s="776"/>
      <c r="P293" s="777"/>
      <c r="Q293" s="782"/>
      <c r="R293" s="783"/>
    </row>
    <row r="294" spans="3:18" ht="15.75" thickBot="1" x14ac:dyDescent="0.3">
      <c r="C294" s="735" t="s">
        <v>1831</v>
      </c>
      <c r="D294" s="736"/>
      <c r="E294" s="720" t="s">
        <v>1832</v>
      </c>
      <c r="F294" s="720"/>
      <c r="G294" s="731">
        <v>1</v>
      </c>
      <c r="H294" s="732"/>
      <c r="I294" s="720">
        <v>9.7100000000000009</v>
      </c>
      <c r="J294" s="720"/>
      <c r="K294" s="719">
        <f t="shared" si="23"/>
        <v>11.7491</v>
      </c>
      <c r="L294" s="721"/>
      <c r="M294" s="910"/>
      <c r="N294" s="909"/>
      <c r="O294" s="776"/>
      <c r="P294" s="777"/>
      <c r="Q294" s="782"/>
      <c r="R294" s="783"/>
    </row>
    <row r="295" spans="3:18" x14ac:dyDescent="0.25">
      <c r="C295" s="737" t="s">
        <v>278</v>
      </c>
      <c r="D295" s="738"/>
      <c r="E295" s="728" t="s">
        <v>1433</v>
      </c>
      <c r="F295" s="728"/>
      <c r="G295" s="733">
        <v>1</v>
      </c>
      <c r="H295" s="734"/>
      <c r="I295" s="728">
        <v>112.38</v>
      </c>
      <c r="J295" s="728"/>
      <c r="K295" s="729">
        <f t="shared" ref="K295:K320" si="26">21%*(I295)+(I295)</f>
        <v>135.97979999999998</v>
      </c>
      <c r="L295" s="730"/>
      <c r="M295" s="910"/>
      <c r="N295" s="909"/>
      <c r="O295" s="776"/>
      <c r="P295" s="777"/>
      <c r="Q295" s="780">
        <v>11</v>
      </c>
      <c r="R295" s="781"/>
    </row>
    <row r="296" spans="3:18" x14ac:dyDescent="0.25">
      <c r="C296" s="735" t="s">
        <v>279</v>
      </c>
      <c r="D296" s="736"/>
      <c r="E296" s="718" t="s">
        <v>1433</v>
      </c>
      <c r="F296" s="718"/>
      <c r="G296" s="731">
        <v>1</v>
      </c>
      <c r="H296" s="732"/>
      <c r="I296" s="720">
        <v>107.24</v>
      </c>
      <c r="J296" s="720"/>
      <c r="K296" s="719">
        <f t="shared" si="26"/>
        <v>129.7604</v>
      </c>
      <c r="L296" s="721"/>
      <c r="M296" s="910"/>
      <c r="N296" s="909"/>
      <c r="O296" s="776"/>
      <c r="P296" s="777"/>
      <c r="Q296" s="782"/>
      <c r="R296" s="783"/>
    </row>
    <row r="297" spans="3:18" ht="15.75" thickBot="1" x14ac:dyDescent="0.3">
      <c r="C297" s="735" t="s">
        <v>280</v>
      </c>
      <c r="D297" s="736"/>
      <c r="E297" s="720" t="s">
        <v>1433</v>
      </c>
      <c r="F297" s="720"/>
      <c r="G297" s="731">
        <v>1</v>
      </c>
      <c r="H297" s="732"/>
      <c r="I297" s="720">
        <v>101.71</v>
      </c>
      <c r="J297" s="720"/>
      <c r="K297" s="719">
        <f t="shared" si="26"/>
        <v>123.06909999999999</v>
      </c>
      <c r="L297" s="721"/>
      <c r="M297" s="910"/>
      <c r="N297" s="909"/>
      <c r="O297" s="776"/>
      <c r="P297" s="777"/>
      <c r="Q297" s="782"/>
      <c r="R297" s="783"/>
    </row>
    <row r="298" spans="3:18" x14ac:dyDescent="0.25">
      <c r="C298" s="737" t="s">
        <v>281</v>
      </c>
      <c r="D298" s="738"/>
      <c r="E298" s="728" t="s">
        <v>1434</v>
      </c>
      <c r="F298" s="728"/>
      <c r="G298" s="733">
        <v>1</v>
      </c>
      <c r="H298" s="734"/>
      <c r="I298" s="728">
        <v>2.0299999999999998</v>
      </c>
      <c r="J298" s="728"/>
      <c r="K298" s="729">
        <f t="shared" si="26"/>
        <v>2.4562999999999997</v>
      </c>
      <c r="L298" s="730"/>
      <c r="M298" s="910"/>
      <c r="N298" s="909"/>
      <c r="O298" s="776"/>
      <c r="P298" s="777"/>
      <c r="Q298" s="780">
        <v>12</v>
      </c>
      <c r="R298" s="781"/>
    </row>
    <row r="299" spans="3:18" ht="15.75" thickBot="1" x14ac:dyDescent="0.3">
      <c r="C299" s="739" t="s">
        <v>282</v>
      </c>
      <c r="D299" s="740"/>
      <c r="E299" s="717" t="s">
        <v>1435</v>
      </c>
      <c r="F299" s="717"/>
      <c r="G299" s="724">
        <v>3</v>
      </c>
      <c r="H299" s="725"/>
      <c r="I299" s="717">
        <v>13.73</v>
      </c>
      <c r="J299" s="717"/>
      <c r="K299" s="726">
        <f>21%*(I299)+(I299)*3</f>
        <v>44.073299999999996</v>
      </c>
      <c r="L299" s="727"/>
      <c r="M299" s="910"/>
      <c r="N299" s="909"/>
      <c r="O299" s="776"/>
      <c r="P299" s="777"/>
      <c r="Q299" s="765"/>
      <c r="R299" s="784"/>
    </row>
    <row r="300" spans="3:18" x14ac:dyDescent="0.25">
      <c r="C300" s="737" t="s">
        <v>1964</v>
      </c>
      <c r="D300" s="738"/>
      <c r="E300" s="728" t="s">
        <v>1965</v>
      </c>
      <c r="F300" s="728"/>
      <c r="G300" s="733">
        <v>1</v>
      </c>
      <c r="H300" s="734"/>
      <c r="I300" s="728">
        <v>59.32</v>
      </c>
      <c r="J300" s="728"/>
      <c r="K300" s="729">
        <f>21%*(I300)+(I300)*G300</f>
        <v>71.777199999999993</v>
      </c>
      <c r="L300" s="730"/>
      <c r="M300" s="910"/>
      <c r="N300" s="909"/>
      <c r="O300" s="776"/>
      <c r="P300" s="777"/>
      <c r="Q300" s="780">
        <v>13</v>
      </c>
      <c r="R300" s="781"/>
    </row>
    <row r="301" spans="3:18" x14ac:dyDescent="0.25">
      <c r="C301" s="735" t="s">
        <v>283</v>
      </c>
      <c r="D301" s="736"/>
      <c r="E301" s="720"/>
      <c r="F301" s="720"/>
      <c r="G301" s="731">
        <v>1</v>
      </c>
      <c r="H301" s="732"/>
      <c r="I301" s="720">
        <v>8.18</v>
      </c>
      <c r="J301" s="720"/>
      <c r="K301" s="719">
        <f>21%*(I301)+(I301)*G301</f>
        <v>9.8978000000000002</v>
      </c>
      <c r="L301" s="721"/>
      <c r="M301" s="910"/>
      <c r="N301" s="909"/>
      <c r="O301" s="776"/>
      <c r="P301" s="777"/>
      <c r="Q301" s="782"/>
      <c r="R301" s="783"/>
    </row>
    <row r="302" spans="3:18" x14ac:dyDescent="0.25">
      <c r="C302" s="735" t="s">
        <v>284</v>
      </c>
      <c r="D302" s="736"/>
      <c r="E302" s="720" t="s">
        <v>1436</v>
      </c>
      <c r="F302" s="720"/>
      <c r="G302" s="731">
        <v>2</v>
      </c>
      <c r="H302" s="732"/>
      <c r="I302" s="720">
        <v>5.81</v>
      </c>
      <c r="J302" s="720"/>
      <c r="K302" s="719">
        <f t="shared" ref="K302:K304" si="27">21%*(I302)+(I302)*G302</f>
        <v>12.8401</v>
      </c>
      <c r="L302" s="721"/>
      <c r="M302" s="910"/>
      <c r="N302" s="909"/>
      <c r="O302" s="776"/>
      <c r="P302" s="777"/>
      <c r="Q302" s="782"/>
      <c r="R302" s="783"/>
    </row>
    <row r="303" spans="3:18" x14ac:dyDescent="0.25">
      <c r="C303" s="735" t="s">
        <v>285</v>
      </c>
      <c r="D303" s="736"/>
      <c r="E303" s="720" t="s">
        <v>1437</v>
      </c>
      <c r="F303" s="720"/>
      <c r="G303" s="731">
        <v>2</v>
      </c>
      <c r="H303" s="732"/>
      <c r="I303" s="720">
        <v>81.739999999999995</v>
      </c>
      <c r="J303" s="720"/>
      <c r="K303" s="719">
        <f t="shared" si="27"/>
        <v>180.6454</v>
      </c>
      <c r="L303" s="721"/>
      <c r="M303" s="910"/>
      <c r="N303" s="909"/>
      <c r="O303" s="776"/>
      <c r="P303" s="777"/>
      <c r="Q303" s="782"/>
      <c r="R303" s="783"/>
    </row>
    <row r="304" spans="3:18" x14ac:dyDescent="0.25">
      <c r="C304" s="735" t="s">
        <v>286</v>
      </c>
      <c r="D304" s="736"/>
      <c r="E304" s="720" t="s">
        <v>1438</v>
      </c>
      <c r="F304" s="720"/>
      <c r="G304" s="731">
        <v>1</v>
      </c>
      <c r="H304" s="732"/>
      <c r="I304" s="720">
        <v>21.77</v>
      </c>
      <c r="J304" s="720"/>
      <c r="K304" s="719">
        <f t="shared" si="27"/>
        <v>26.341699999999999</v>
      </c>
      <c r="L304" s="721"/>
      <c r="M304" s="910"/>
      <c r="N304" s="909"/>
      <c r="O304" s="776"/>
      <c r="P304" s="777"/>
      <c r="Q304" s="782"/>
      <c r="R304" s="783"/>
    </row>
    <row r="305" spans="3:18" ht="15.75" thickBot="1" x14ac:dyDescent="0.3">
      <c r="C305" s="739" t="s">
        <v>287</v>
      </c>
      <c r="D305" s="740"/>
      <c r="E305" s="717" t="s">
        <v>1439</v>
      </c>
      <c r="F305" s="717"/>
      <c r="G305" s="724">
        <v>1</v>
      </c>
      <c r="H305" s="725"/>
      <c r="I305" s="717">
        <v>55.9</v>
      </c>
      <c r="J305" s="717"/>
      <c r="K305" s="726">
        <f t="shared" si="26"/>
        <v>67.638999999999996</v>
      </c>
      <c r="L305" s="727"/>
      <c r="M305" s="910"/>
      <c r="N305" s="909"/>
      <c r="O305" s="776"/>
      <c r="P305" s="777"/>
      <c r="Q305" s="765"/>
      <c r="R305" s="784"/>
    </row>
    <row r="306" spans="3:18" x14ac:dyDescent="0.25">
      <c r="C306" s="737" t="s">
        <v>288</v>
      </c>
      <c r="D306" s="738"/>
      <c r="E306" s="728" t="s">
        <v>1310</v>
      </c>
      <c r="F306" s="728"/>
      <c r="G306" s="733">
        <v>1</v>
      </c>
      <c r="H306" s="734"/>
      <c r="I306" s="728">
        <v>0.95</v>
      </c>
      <c r="J306" s="728"/>
      <c r="K306" s="729">
        <f t="shared" si="26"/>
        <v>1.1495</v>
      </c>
      <c r="L306" s="730"/>
      <c r="M306" s="910"/>
      <c r="N306" s="909"/>
      <c r="O306" s="776"/>
      <c r="P306" s="777"/>
      <c r="Q306" s="780">
        <v>14</v>
      </c>
      <c r="R306" s="781"/>
    </row>
    <row r="307" spans="3:18" x14ac:dyDescent="0.25">
      <c r="C307" s="735" t="s">
        <v>289</v>
      </c>
      <c r="D307" s="736"/>
      <c r="E307" s="720" t="s">
        <v>1440</v>
      </c>
      <c r="F307" s="720"/>
      <c r="G307" s="731">
        <v>1</v>
      </c>
      <c r="H307" s="732"/>
      <c r="I307" s="720">
        <v>1.46</v>
      </c>
      <c r="J307" s="720"/>
      <c r="K307" s="719">
        <f t="shared" si="26"/>
        <v>1.7665999999999999</v>
      </c>
      <c r="L307" s="721"/>
      <c r="M307" s="910"/>
      <c r="N307" s="909"/>
      <c r="O307" s="776"/>
      <c r="P307" s="777"/>
      <c r="Q307" s="782"/>
      <c r="R307" s="783"/>
    </row>
    <row r="308" spans="3:18" x14ac:dyDescent="0.25">
      <c r="C308" s="735" t="s">
        <v>290</v>
      </c>
      <c r="D308" s="736"/>
      <c r="E308" s="720" t="s">
        <v>1441</v>
      </c>
      <c r="F308" s="720"/>
      <c r="G308" s="731">
        <v>2</v>
      </c>
      <c r="H308" s="732"/>
      <c r="I308" s="720">
        <v>1.6</v>
      </c>
      <c r="J308" s="720"/>
      <c r="K308" s="719">
        <f>21%*(I308)+(I308)*G308</f>
        <v>3.536</v>
      </c>
      <c r="L308" s="721"/>
      <c r="M308" s="910"/>
      <c r="N308" s="909"/>
      <c r="O308" s="776"/>
      <c r="P308" s="777"/>
      <c r="Q308" s="782"/>
      <c r="R308" s="783"/>
    </row>
    <row r="309" spans="3:18" x14ac:dyDescent="0.25">
      <c r="C309" s="735" t="s">
        <v>291</v>
      </c>
      <c r="D309" s="736"/>
      <c r="E309" s="720" t="s">
        <v>1442</v>
      </c>
      <c r="F309" s="720"/>
      <c r="G309" s="731">
        <v>2</v>
      </c>
      <c r="H309" s="732"/>
      <c r="I309" s="720">
        <v>6.54</v>
      </c>
      <c r="J309" s="720"/>
      <c r="K309" s="719">
        <f t="shared" ref="K309:K316" si="28">21%*(I309)+(I309)*G309</f>
        <v>14.4534</v>
      </c>
      <c r="L309" s="721"/>
      <c r="M309" s="910"/>
      <c r="N309" s="909"/>
      <c r="O309" s="776"/>
      <c r="P309" s="777"/>
      <c r="Q309" s="782"/>
      <c r="R309" s="783"/>
    </row>
    <row r="310" spans="3:18" x14ac:dyDescent="0.25">
      <c r="C310" s="735" t="s">
        <v>292</v>
      </c>
      <c r="D310" s="736"/>
      <c r="E310" s="720" t="s">
        <v>1429</v>
      </c>
      <c r="F310" s="720"/>
      <c r="G310" s="731">
        <v>4</v>
      </c>
      <c r="H310" s="732"/>
      <c r="I310" s="720">
        <v>3.67</v>
      </c>
      <c r="J310" s="720"/>
      <c r="K310" s="719">
        <f t="shared" si="28"/>
        <v>15.450699999999999</v>
      </c>
      <c r="L310" s="721"/>
      <c r="M310" s="910"/>
      <c r="N310" s="909"/>
      <c r="O310" s="776"/>
      <c r="P310" s="777"/>
      <c r="Q310" s="782"/>
      <c r="R310" s="783"/>
    </row>
    <row r="311" spans="3:18" x14ac:dyDescent="0.25">
      <c r="C311" s="735" t="s">
        <v>293</v>
      </c>
      <c r="D311" s="736"/>
      <c r="E311" s="720" t="s">
        <v>1442</v>
      </c>
      <c r="F311" s="720"/>
      <c r="G311" s="731">
        <v>2</v>
      </c>
      <c r="H311" s="732"/>
      <c r="I311" s="720">
        <v>0.11</v>
      </c>
      <c r="J311" s="720"/>
      <c r="K311" s="719">
        <f t="shared" si="28"/>
        <v>0.24310000000000001</v>
      </c>
      <c r="L311" s="721"/>
      <c r="M311" s="910"/>
      <c r="N311" s="909"/>
      <c r="O311" s="776"/>
      <c r="P311" s="777"/>
      <c r="Q311" s="782"/>
      <c r="R311" s="783"/>
    </row>
    <row r="312" spans="3:18" x14ac:dyDescent="0.25">
      <c r="C312" s="735" t="s">
        <v>294</v>
      </c>
      <c r="D312" s="736"/>
      <c r="E312" s="720" t="s">
        <v>1440</v>
      </c>
      <c r="F312" s="720"/>
      <c r="G312" s="731">
        <v>1</v>
      </c>
      <c r="H312" s="732"/>
      <c r="I312" s="720">
        <v>0.23</v>
      </c>
      <c r="J312" s="720"/>
      <c r="K312" s="719">
        <f t="shared" si="28"/>
        <v>0.27829999999999999</v>
      </c>
      <c r="L312" s="721"/>
      <c r="M312" s="910"/>
      <c r="N312" s="909"/>
      <c r="O312" s="776"/>
      <c r="P312" s="777"/>
      <c r="Q312" s="782"/>
      <c r="R312" s="783"/>
    </row>
    <row r="313" spans="3:18" x14ac:dyDescent="0.25">
      <c r="C313" s="735" t="s">
        <v>295</v>
      </c>
      <c r="D313" s="736"/>
      <c r="E313" s="720" t="s">
        <v>1442</v>
      </c>
      <c r="F313" s="720"/>
      <c r="G313" s="731">
        <v>1</v>
      </c>
      <c r="H313" s="732"/>
      <c r="I313" s="720">
        <v>0.23</v>
      </c>
      <c r="J313" s="720"/>
      <c r="K313" s="719">
        <f t="shared" si="28"/>
        <v>0.27829999999999999</v>
      </c>
      <c r="L313" s="721"/>
      <c r="M313" s="910"/>
      <c r="N313" s="909"/>
      <c r="O313" s="776"/>
      <c r="P313" s="777"/>
      <c r="Q313" s="782"/>
      <c r="R313" s="783"/>
    </row>
    <row r="314" spans="3:18" x14ac:dyDescent="0.25">
      <c r="C314" s="735" t="s">
        <v>296</v>
      </c>
      <c r="D314" s="736"/>
      <c r="E314" s="720" t="s">
        <v>1440</v>
      </c>
      <c r="F314" s="720"/>
      <c r="G314" s="731">
        <v>1</v>
      </c>
      <c r="H314" s="732"/>
      <c r="I314" s="720">
        <v>2.4900000000000002</v>
      </c>
      <c r="J314" s="720"/>
      <c r="K314" s="719">
        <f t="shared" si="28"/>
        <v>3.0129000000000001</v>
      </c>
      <c r="L314" s="721"/>
      <c r="M314" s="910"/>
      <c r="N314" s="909"/>
      <c r="O314" s="776"/>
      <c r="P314" s="777"/>
      <c r="Q314" s="782"/>
      <c r="R314" s="783"/>
    </row>
    <row r="315" spans="3:18" x14ac:dyDescent="0.25">
      <c r="C315" s="735" t="s">
        <v>297</v>
      </c>
      <c r="D315" s="736"/>
      <c r="E315" s="720" t="s">
        <v>1442</v>
      </c>
      <c r="F315" s="720"/>
      <c r="G315" s="731">
        <v>2</v>
      </c>
      <c r="H315" s="732"/>
      <c r="I315" s="720">
        <v>2.3199999999999998</v>
      </c>
      <c r="J315" s="720"/>
      <c r="K315" s="719">
        <f t="shared" si="28"/>
        <v>5.1271999999999993</v>
      </c>
      <c r="L315" s="721"/>
      <c r="M315" s="910"/>
      <c r="N315" s="909"/>
      <c r="O315" s="776"/>
      <c r="P315" s="777"/>
      <c r="Q315" s="782"/>
      <c r="R315" s="783"/>
    </row>
    <row r="316" spans="3:18" ht="15.75" thickBot="1" x14ac:dyDescent="0.3">
      <c r="C316" s="739" t="s">
        <v>298</v>
      </c>
      <c r="D316" s="740"/>
      <c r="E316" s="717" t="s">
        <v>1440</v>
      </c>
      <c r="F316" s="717"/>
      <c r="G316" s="724">
        <v>2</v>
      </c>
      <c r="H316" s="725"/>
      <c r="I316" s="717">
        <v>2.4300000000000002</v>
      </c>
      <c r="J316" s="717"/>
      <c r="K316" s="722">
        <f t="shared" si="28"/>
        <v>5.3703000000000003</v>
      </c>
      <c r="L316" s="723"/>
      <c r="M316" s="910"/>
      <c r="N316" s="909"/>
      <c r="O316" s="776"/>
      <c r="P316" s="777"/>
      <c r="Q316" s="765"/>
      <c r="R316" s="784"/>
    </row>
    <row r="317" spans="3:18" x14ac:dyDescent="0.25">
      <c r="C317" s="756" t="s">
        <v>299</v>
      </c>
      <c r="D317" s="757"/>
      <c r="E317" s="718" t="s">
        <v>1443</v>
      </c>
      <c r="F317" s="718"/>
      <c r="G317" s="754">
        <v>2</v>
      </c>
      <c r="H317" s="755"/>
      <c r="I317" s="718">
        <v>22.93</v>
      </c>
      <c r="J317" s="718"/>
      <c r="K317" s="719">
        <f>21%*(I317)+(I317)*G317</f>
        <v>50.6753</v>
      </c>
      <c r="L317" s="719"/>
      <c r="M317" s="910"/>
      <c r="N317" s="909"/>
      <c r="O317" s="776"/>
      <c r="P317" s="777"/>
      <c r="Q317" s="780">
        <v>15</v>
      </c>
      <c r="R317" s="781"/>
    </row>
    <row r="318" spans="3:18" x14ac:dyDescent="0.25">
      <c r="C318" s="735" t="s">
        <v>1833</v>
      </c>
      <c r="D318" s="736"/>
      <c r="E318" s="720" t="s">
        <v>1834</v>
      </c>
      <c r="F318" s="720"/>
      <c r="G318" s="731">
        <v>1</v>
      </c>
      <c r="H318" s="732"/>
      <c r="I318" s="720">
        <v>19.89</v>
      </c>
      <c r="J318" s="720"/>
      <c r="K318" s="719">
        <f t="shared" si="26"/>
        <v>24.0669</v>
      </c>
      <c r="L318" s="719"/>
      <c r="M318" s="910"/>
      <c r="N318" s="909"/>
      <c r="O318" s="776"/>
      <c r="P318" s="777"/>
      <c r="Q318" s="782"/>
      <c r="R318" s="783"/>
    </row>
    <row r="319" spans="3:18" x14ac:dyDescent="0.25">
      <c r="C319" s="735" t="s">
        <v>300</v>
      </c>
      <c r="D319" s="736"/>
      <c r="E319" s="720" t="s">
        <v>1444</v>
      </c>
      <c r="F319" s="720"/>
      <c r="G319" s="731">
        <v>2</v>
      </c>
      <c r="H319" s="732"/>
      <c r="I319" s="720">
        <v>38.130000000000003</v>
      </c>
      <c r="J319" s="720"/>
      <c r="K319" s="719">
        <f>21%*(I319)+(I319)*G319</f>
        <v>84.267300000000006</v>
      </c>
      <c r="L319" s="719"/>
      <c r="M319" s="910"/>
      <c r="N319" s="909"/>
      <c r="O319" s="776"/>
      <c r="P319" s="777"/>
      <c r="Q319" s="782"/>
      <c r="R319" s="783"/>
    </row>
    <row r="320" spans="3:18" ht="15.75" thickBot="1" x14ac:dyDescent="0.3">
      <c r="C320" s="739" t="s">
        <v>301</v>
      </c>
      <c r="D320" s="740"/>
      <c r="E320" s="717" t="s">
        <v>1443</v>
      </c>
      <c r="F320" s="717"/>
      <c r="G320" s="724">
        <v>1</v>
      </c>
      <c r="H320" s="725"/>
      <c r="I320" s="717">
        <v>26.22</v>
      </c>
      <c r="J320" s="717"/>
      <c r="K320" s="719">
        <f t="shared" si="26"/>
        <v>31.726199999999999</v>
      </c>
      <c r="L320" s="719"/>
      <c r="M320" s="910"/>
      <c r="N320" s="909"/>
      <c r="O320" s="778"/>
      <c r="P320" s="779"/>
      <c r="Q320" s="765"/>
      <c r="R320" s="784"/>
    </row>
    <row r="321" spans="3:18" x14ac:dyDescent="0.25">
      <c r="C321" s="383" t="s">
        <v>302</v>
      </c>
      <c r="D321" s="384"/>
      <c r="E321" s="387" t="s">
        <v>1445</v>
      </c>
      <c r="F321" s="387"/>
      <c r="G321" s="387">
        <v>1</v>
      </c>
      <c r="H321" s="387"/>
      <c r="I321" s="387">
        <v>4.6900000000000004</v>
      </c>
      <c r="J321" s="387"/>
      <c r="K321" s="388">
        <f t="shared" ref="K321" si="29">21%*(I321)+(I321)</f>
        <v>5.6749000000000001</v>
      </c>
      <c r="L321" s="703"/>
      <c r="M321" s="910"/>
      <c r="N321" s="909"/>
      <c r="O321" s="708">
        <v>8</v>
      </c>
      <c r="P321" s="393"/>
      <c r="Q321" s="396">
        <v>1</v>
      </c>
      <c r="R321" s="397"/>
    </row>
    <row r="322" spans="3:18" x14ac:dyDescent="0.25">
      <c r="C322" s="380" t="s">
        <v>303</v>
      </c>
      <c r="D322" s="381"/>
      <c r="E322" s="379" t="s">
        <v>1446</v>
      </c>
      <c r="F322" s="379"/>
      <c r="G322" s="379">
        <v>4</v>
      </c>
      <c r="H322" s="379"/>
      <c r="I322" s="379">
        <v>0.77</v>
      </c>
      <c r="J322" s="379"/>
      <c r="K322" s="377">
        <f>21%*(I322)+(I322)*G322</f>
        <v>3.2417000000000002</v>
      </c>
      <c r="L322" s="702"/>
      <c r="M322" s="910"/>
      <c r="N322" s="909"/>
      <c r="O322" s="709"/>
      <c r="P322" s="395"/>
      <c r="Q322" s="398"/>
      <c r="R322" s="399"/>
    </row>
    <row r="323" spans="3:18" x14ac:dyDescent="0.25">
      <c r="C323" s="380" t="s">
        <v>304</v>
      </c>
      <c r="D323" s="381"/>
      <c r="E323" s="379" t="s">
        <v>1447</v>
      </c>
      <c r="F323" s="379"/>
      <c r="G323" s="379">
        <v>2</v>
      </c>
      <c r="H323" s="379"/>
      <c r="I323" s="379">
        <v>12.93</v>
      </c>
      <c r="J323" s="379"/>
      <c r="K323" s="377">
        <f t="shared" ref="K323:K332" si="30">21%*(I323)+(I323)*G323</f>
        <v>28.575299999999999</v>
      </c>
      <c r="L323" s="702"/>
      <c r="M323" s="910"/>
      <c r="N323" s="909"/>
      <c r="O323" s="709"/>
      <c r="P323" s="395"/>
      <c r="Q323" s="398"/>
      <c r="R323" s="399"/>
    </row>
    <row r="324" spans="3:18" x14ac:dyDescent="0.25">
      <c r="C324" s="380" t="s">
        <v>305</v>
      </c>
      <c r="D324" s="381"/>
      <c r="E324" s="379" t="s">
        <v>1448</v>
      </c>
      <c r="F324" s="379"/>
      <c r="G324" s="379">
        <v>1</v>
      </c>
      <c r="H324" s="379"/>
      <c r="I324" s="379">
        <v>1.46</v>
      </c>
      <c r="J324" s="379"/>
      <c r="K324" s="377">
        <f t="shared" si="30"/>
        <v>1.7665999999999999</v>
      </c>
      <c r="L324" s="702"/>
      <c r="M324" s="910"/>
      <c r="N324" s="909"/>
      <c r="O324" s="709"/>
      <c r="P324" s="395"/>
      <c r="Q324" s="398"/>
      <c r="R324" s="399"/>
    </row>
    <row r="325" spans="3:18" x14ac:dyDescent="0.25">
      <c r="C325" s="380" t="s">
        <v>306</v>
      </c>
      <c r="D325" s="381"/>
      <c r="E325" s="379" t="s">
        <v>1449</v>
      </c>
      <c r="F325" s="379"/>
      <c r="G325" s="379">
        <v>5</v>
      </c>
      <c r="H325" s="379"/>
      <c r="I325" s="379">
        <v>1.1499999999999999</v>
      </c>
      <c r="J325" s="379"/>
      <c r="K325" s="377">
        <f t="shared" si="30"/>
        <v>5.9915000000000003</v>
      </c>
      <c r="L325" s="702"/>
      <c r="M325" s="910"/>
      <c r="N325" s="909"/>
      <c r="O325" s="709"/>
      <c r="P325" s="395"/>
      <c r="Q325" s="398"/>
      <c r="R325" s="399"/>
    </row>
    <row r="326" spans="3:18" x14ac:dyDescent="0.25">
      <c r="C326" s="380" t="s">
        <v>307</v>
      </c>
      <c r="D326" s="381"/>
      <c r="E326" s="379" t="s">
        <v>1450</v>
      </c>
      <c r="F326" s="379"/>
      <c r="G326" s="379">
        <v>1</v>
      </c>
      <c r="H326" s="379"/>
      <c r="I326" s="379">
        <v>4.93</v>
      </c>
      <c r="J326" s="379"/>
      <c r="K326" s="377">
        <f t="shared" si="30"/>
        <v>5.9652999999999992</v>
      </c>
      <c r="L326" s="702"/>
      <c r="M326" s="910"/>
      <c r="N326" s="909"/>
      <c r="O326" s="709"/>
      <c r="P326" s="395"/>
      <c r="Q326" s="398"/>
      <c r="R326" s="399"/>
    </row>
    <row r="327" spans="3:18" x14ac:dyDescent="0.25">
      <c r="C327" s="380" t="s">
        <v>308</v>
      </c>
      <c r="D327" s="381"/>
      <c r="E327" s="379" t="s">
        <v>1451</v>
      </c>
      <c r="F327" s="379"/>
      <c r="G327" s="379">
        <v>2</v>
      </c>
      <c r="H327" s="379"/>
      <c r="I327" s="379">
        <v>2.2599999999999998</v>
      </c>
      <c r="J327" s="379"/>
      <c r="K327" s="377">
        <f t="shared" si="30"/>
        <v>4.9945999999999993</v>
      </c>
      <c r="L327" s="702"/>
      <c r="M327" s="910"/>
      <c r="N327" s="909"/>
      <c r="O327" s="709"/>
      <c r="P327" s="395"/>
      <c r="Q327" s="398"/>
      <c r="R327" s="399"/>
    </row>
    <row r="328" spans="3:18" x14ac:dyDescent="0.25">
      <c r="C328" s="380" t="s">
        <v>309</v>
      </c>
      <c r="D328" s="381"/>
      <c r="E328" s="379" t="s">
        <v>1446</v>
      </c>
      <c r="F328" s="379"/>
      <c r="G328" s="379">
        <v>1</v>
      </c>
      <c r="H328" s="379"/>
      <c r="I328" s="379">
        <v>33.299999999999997</v>
      </c>
      <c r="J328" s="379"/>
      <c r="K328" s="377">
        <f t="shared" si="30"/>
        <v>40.292999999999999</v>
      </c>
      <c r="L328" s="702"/>
      <c r="M328" s="910"/>
      <c r="N328" s="909"/>
      <c r="O328" s="709"/>
      <c r="P328" s="395"/>
      <c r="Q328" s="398"/>
      <c r="R328" s="399"/>
    </row>
    <row r="329" spans="3:18" x14ac:dyDescent="0.25">
      <c r="C329" s="380" t="s">
        <v>310</v>
      </c>
      <c r="D329" s="381"/>
      <c r="E329" s="379" t="s">
        <v>1452</v>
      </c>
      <c r="F329" s="379"/>
      <c r="G329" s="379">
        <v>1</v>
      </c>
      <c r="H329" s="379"/>
      <c r="I329" s="379">
        <v>4.16</v>
      </c>
      <c r="J329" s="379"/>
      <c r="K329" s="377">
        <f t="shared" si="30"/>
        <v>5.0335999999999999</v>
      </c>
      <c r="L329" s="702"/>
      <c r="M329" s="910"/>
      <c r="N329" s="909"/>
      <c r="O329" s="709"/>
      <c r="P329" s="395"/>
      <c r="Q329" s="398"/>
      <c r="R329" s="399"/>
    </row>
    <row r="330" spans="3:18" x14ac:dyDescent="0.25">
      <c r="C330" s="380" t="s">
        <v>311</v>
      </c>
      <c r="D330" s="381"/>
      <c r="E330" s="379" t="s">
        <v>1451</v>
      </c>
      <c r="F330" s="379"/>
      <c r="G330" s="379">
        <v>10</v>
      </c>
      <c r="H330" s="379"/>
      <c r="I330" s="379">
        <v>2.9</v>
      </c>
      <c r="J330" s="379"/>
      <c r="K330" s="377">
        <f t="shared" si="30"/>
        <v>29.609000000000002</v>
      </c>
      <c r="L330" s="702"/>
      <c r="M330" s="910"/>
      <c r="N330" s="909"/>
      <c r="O330" s="709"/>
      <c r="P330" s="395"/>
      <c r="Q330" s="398"/>
      <c r="R330" s="399"/>
    </row>
    <row r="331" spans="3:18" x14ac:dyDescent="0.25">
      <c r="C331" s="380" t="s">
        <v>312</v>
      </c>
      <c r="D331" s="381"/>
      <c r="E331" s="379" t="s">
        <v>1451</v>
      </c>
      <c r="F331" s="379"/>
      <c r="G331" s="379">
        <v>1</v>
      </c>
      <c r="H331" s="379"/>
      <c r="I331" s="379">
        <v>7.68</v>
      </c>
      <c r="J331" s="379"/>
      <c r="K331" s="377">
        <f t="shared" si="30"/>
        <v>9.2927999999999997</v>
      </c>
      <c r="L331" s="702"/>
      <c r="M331" s="910"/>
      <c r="N331" s="909"/>
      <c r="O331" s="709"/>
      <c r="P331" s="395"/>
      <c r="Q331" s="398"/>
      <c r="R331" s="399"/>
    </row>
    <row r="332" spans="3:18" ht="15.75" thickBot="1" x14ac:dyDescent="0.3">
      <c r="C332" s="706" t="s">
        <v>313</v>
      </c>
      <c r="D332" s="707"/>
      <c r="E332" s="687" t="s">
        <v>1447</v>
      </c>
      <c r="F332" s="687"/>
      <c r="G332" s="687">
        <v>3</v>
      </c>
      <c r="H332" s="687"/>
      <c r="I332" s="687">
        <v>1.03</v>
      </c>
      <c r="J332" s="687"/>
      <c r="K332" s="377">
        <f t="shared" si="30"/>
        <v>3.3062999999999998</v>
      </c>
      <c r="L332" s="702"/>
      <c r="M332" s="910"/>
      <c r="N332" s="909"/>
      <c r="O332" s="709"/>
      <c r="P332" s="395"/>
      <c r="Q332" s="712"/>
      <c r="R332" s="713"/>
    </row>
    <row r="333" spans="3:18" x14ac:dyDescent="0.25">
      <c r="C333" s="383" t="s">
        <v>314</v>
      </c>
      <c r="D333" s="384"/>
      <c r="E333" s="387" t="s">
        <v>1453</v>
      </c>
      <c r="F333" s="387"/>
      <c r="G333" s="387">
        <v>2</v>
      </c>
      <c r="H333" s="387"/>
      <c r="I333" s="387">
        <v>29.45</v>
      </c>
      <c r="J333" s="387"/>
      <c r="K333" s="388">
        <f>21%*(I333)+(I333)*G333</f>
        <v>65.084499999999991</v>
      </c>
      <c r="L333" s="389"/>
      <c r="M333" s="908"/>
      <c r="N333" s="909"/>
      <c r="O333" s="709"/>
      <c r="P333" s="395"/>
      <c r="Q333" s="396">
        <v>2</v>
      </c>
      <c r="R333" s="397"/>
    </row>
    <row r="334" spans="3:18" x14ac:dyDescent="0.25">
      <c r="C334" s="380" t="s">
        <v>315</v>
      </c>
      <c r="D334" s="381"/>
      <c r="E334" s="379" t="s">
        <v>1453</v>
      </c>
      <c r="F334" s="379"/>
      <c r="G334" s="379">
        <v>3</v>
      </c>
      <c r="H334" s="379"/>
      <c r="I334" s="379">
        <v>31.92</v>
      </c>
      <c r="J334" s="379"/>
      <c r="K334" s="377">
        <f t="shared" ref="K334:K341" si="31">21%*(I334)+(I334)*G334</f>
        <v>102.4632</v>
      </c>
      <c r="L334" s="378"/>
      <c r="M334" s="908"/>
      <c r="N334" s="909"/>
      <c r="O334" s="709"/>
      <c r="P334" s="395"/>
      <c r="Q334" s="398"/>
      <c r="R334" s="399"/>
    </row>
    <row r="335" spans="3:18" x14ac:dyDescent="0.25">
      <c r="C335" s="380" t="s">
        <v>316</v>
      </c>
      <c r="D335" s="381"/>
      <c r="E335" s="379" t="s">
        <v>1453</v>
      </c>
      <c r="F335" s="379"/>
      <c r="G335" s="379">
        <v>1</v>
      </c>
      <c r="H335" s="379"/>
      <c r="I335" s="379">
        <v>20.43</v>
      </c>
      <c r="J335" s="379"/>
      <c r="K335" s="377">
        <f t="shared" si="31"/>
        <v>24.720300000000002</v>
      </c>
      <c r="L335" s="378"/>
      <c r="M335" s="908"/>
      <c r="N335" s="909"/>
      <c r="O335" s="709"/>
      <c r="P335" s="395"/>
      <c r="Q335" s="398"/>
      <c r="R335" s="399"/>
    </row>
    <row r="336" spans="3:18" x14ac:dyDescent="0.25">
      <c r="C336" s="380" t="s">
        <v>317</v>
      </c>
      <c r="D336" s="381"/>
      <c r="E336" s="379" t="s">
        <v>1454</v>
      </c>
      <c r="F336" s="379"/>
      <c r="G336" s="379">
        <v>1</v>
      </c>
      <c r="H336" s="379"/>
      <c r="I336" s="379">
        <v>8.56</v>
      </c>
      <c r="J336" s="379"/>
      <c r="K336" s="377">
        <f t="shared" si="31"/>
        <v>10.357600000000001</v>
      </c>
      <c r="L336" s="378"/>
      <c r="M336" s="908"/>
      <c r="N336" s="909"/>
      <c r="O336" s="709"/>
      <c r="P336" s="395"/>
      <c r="Q336" s="398"/>
      <c r="R336" s="399"/>
    </row>
    <row r="337" spans="1:18" x14ac:dyDescent="0.25">
      <c r="C337" s="380" t="s">
        <v>318</v>
      </c>
      <c r="D337" s="381"/>
      <c r="E337" s="379" t="s">
        <v>1454</v>
      </c>
      <c r="F337" s="379"/>
      <c r="G337" s="379">
        <v>1</v>
      </c>
      <c r="H337" s="379"/>
      <c r="I337" s="379">
        <v>8.94</v>
      </c>
      <c r="J337" s="379"/>
      <c r="K337" s="377">
        <f t="shared" si="31"/>
        <v>10.817399999999999</v>
      </c>
      <c r="L337" s="378"/>
      <c r="M337" s="908"/>
      <c r="N337" s="909"/>
      <c r="O337" s="709"/>
      <c r="P337" s="395"/>
      <c r="Q337" s="398"/>
      <c r="R337" s="399"/>
    </row>
    <row r="338" spans="1:18" x14ac:dyDescent="0.25">
      <c r="C338" s="380" t="s">
        <v>319</v>
      </c>
      <c r="D338" s="381"/>
      <c r="E338" s="379" t="s">
        <v>1453</v>
      </c>
      <c r="F338" s="379"/>
      <c r="G338" s="379">
        <v>1</v>
      </c>
      <c r="H338" s="379"/>
      <c r="I338" s="379">
        <v>24.43</v>
      </c>
      <c r="J338" s="379"/>
      <c r="K338" s="377">
        <f t="shared" si="31"/>
        <v>29.560299999999998</v>
      </c>
      <c r="L338" s="378"/>
      <c r="M338" s="908"/>
      <c r="N338" s="909"/>
      <c r="O338" s="709"/>
      <c r="P338" s="395"/>
      <c r="Q338" s="398"/>
      <c r="R338" s="399"/>
    </row>
    <row r="339" spans="1:18" x14ac:dyDescent="0.25">
      <c r="C339" s="380" t="s">
        <v>1966</v>
      </c>
      <c r="D339" s="381"/>
      <c r="E339" s="379" t="s">
        <v>1454</v>
      </c>
      <c r="F339" s="379"/>
      <c r="G339" s="379">
        <v>3</v>
      </c>
      <c r="H339" s="379"/>
      <c r="I339" s="379">
        <v>10.24</v>
      </c>
      <c r="J339" s="379"/>
      <c r="K339" s="377">
        <f t="shared" si="31"/>
        <v>32.870399999999997</v>
      </c>
      <c r="L339" s="378"/>
      <c r="M339" s="908"/>
      <c r="N339" s="909"/>
      <c r="O339" s="709"/>
      <c r="P339" s="395"/>
      <c r="Q339" s="398"/>
      <c r="R339" s="399"/>
    </row>
    <row r="340" spans="1:18" ht="15.75" thickBot="1" x14ac:dyDescent="0.3">
      <c r="A340">
        <v>39</v>
      </c>
      <c r="C340" s="706" t="s">
        <v>320</v>
      </c>
      <c r="D340" s="707"/>
      <c r="E340" s="687" t="s">
        <v>1454</v>
      </c>
      <c r="F340" s="687"/>
      <c r="G340" s="687">
        <v>2</v>
      </c>
      <c r="H340" s="687"/>
      <c r="I340" s="687">
        <v>3.41</v>
      </c>
      <c r="J340" s="687"/>
      <c r="K340" s="688">
        <f t="shared" si="31"/>
        <v>7.5361000000000002</v>
      </c>
      <c r="L340" s="689"/>
      <c r="M340" s="908"/>
      <c r="N340" s="909"/>
      <c r="O340" s="709"/>
      <c r="P340" s="395"/>
      <c r="Q340" s="712"/>
      <c r="R340" s="713"/>
    </row>
    <row r="341" spans="1:18" x14ac:dyDescent="0.25">
      <c r="C341" s="383" t="s">
        <v>321</v>
      </c>
      <c r="D341" s="384"/>
      <c r="E341" s="387" t="s">
        <v>1358</v>
      </c>
      <c r="F341" s="387"/>
      <c r="G341" s="387">
        <v>4</v>
      </c>
      <c r="H341" s="387"/>
      <c r="I341" s="387">
        <v>4.3</v>
      </c>
      <c r="J341" s="387"/>
      <c r="K341" s="388">
        <f t="shared" si="31"/>
        <v>18.102999999999998</v>
      </c>
      <c r="L341" s="389"/>
      <c r="M341" s="908"/>
      <c r="N341" s="909"/>
      <c r="O341" s="709"/>
      <c r="P341" s="395"/>
      <c r="Q341" s="396">
        <v>3</v>
      </c>
      <c r="R341" s="397"/>
    </row>
    <row r="342" spans="1:18" x14ac:dyDescent="0.25">
      <c r="C342" s="380" t="s">
        <v>322</v>
      </c>
      <c r="D342" s="381"/>
      <c r="E342" s="379" t="s">
        <v>1455</v>
      </c>
      <c r="F342" s="379"/>
      <c r="G342" s="379">
        <v>3</v>
      </c>
      <c r="H342" s="379"/>
      <c r="I342" s="379">
        <v>1.34</v>
      </c>
      <c r="J342" s="379"/>
      <c r="K342" s="377">
        <f t="shared" ref="K342:K401" si="32">21%*(I342)+(I342)*G342</f>
        <v>4.3014000000000001</v>
      </c>
      <c r="L342" s="378"/>
      <c r="M342" s="908"/>
      <c r="N342" s="909"/>
      <c r="O342" s="709"/>
      <c r="P342" s="395"/>
      <c r="Q342" s="398"/>
      <c r="R342" s="399"/>
    </row>
    <row r="343" spans="1:18" x14ac:dyDescent="0.25">
      <c r="C343" s="380" t="s">
        <v>245</v>
      </c>
      <c r="D343" s="381"/>
      <c r="E343" s="379" t="s">
        <v>1305</v>
      </c>
      <c r="F343" s="379"/>
      <c r="G343" s="379">
        <v>1</v>
      </c>
      <c r="H343" s="379"/>
      <c r="I343" s="379">
        <v>6.67</v>
      </c>
      <c r="J343" s="379"/>
      <c r="K343" s="377">
        <f t="shared" si="32"/>
        <v>8.0707000000000004</v>
      </c>
      <c r="L343" s="378"/>
      <c r="M343" s="908"/>
      <c r="N343" s="909"/>
      <c r="O343" s="709"/>
      <c r="P343" s="395"/>
      <c r="Q343" s="398"/>
      <c r="R343" s="399"/>
    </row>
    <row r="344" spans="1:18" x14ac:dyDescent="0.25">
      <c r="C344" s="380" t="s">
        <v>323</v>
      </c>
      <c r="D344" s="381"/>
      <c r="E344" s="379" t="s">
        <v>1456</v>
      </c>
      <c r="F344" s="379"/>
      <c r="G344" s="379">
        <v>1</v>
      </c>
      <c r="H344" s="379"/>
      <c r="I344" s="379">
        <v>4.71</v>
      </c>
      <c r="J344" s="379"/>
      <c r="K344" s="377">
        <f t="shared" si="32"/>
        <v>5.6990999999999996</v>
      </c>
      <c r="L344" s="378"/>
      <c r="M344" s="908"/>
      <c r="N344" s="909"/>
      <c r="O344" s="709"/>
      <c r="P344" s="395"/>
      <c r="Q344" s="398"/>
      <c r="R344" s="399"/>
    </row>
    <row r="345" spans="1:18" x14ac:dyDescent="0.25">
      <c r="C345" s="380" t="s">
        <v>324</v>
      </c>
      <c r="D345" s="381"/>
      <c r="E345" s="379" t="s">
        <v>1457</v>
      </c>
      <c r="F345" s="379"/>
      <c r="G345" s="379">
        <v>1</v>
      </c>
      <c r="H345" s="379"/>
      <c r="I345" s="379">
        <v>10.56</v>
      </c>
      <c r="J345" s="379"/>
      <c r="K345" s="377">
        <f t="shared" si="32"/>
        <v>12.7776</v>
      </c>
      <c r="L345" s="378"/>
      <c r="M345" s="908"/>
      <c r="N345" s="909"/>
      <c r="O345" s="709"/>
      <c r="P345" s="395"/>
      <c r="Q345" s="398"/>
      <c r="R345" s="399"/>
    </row>
    <row r="346" spans="1:18" x14ac:dyDescent="0.25">
      <c r="C346" s="380" t="s">
        <v>325</v>
      </c>
      <c r="D346" s="381"/>
      <c r="E346" s="379" t="s">
        <v>1458</v>
      </c>
      <c r="F346" s="379"/>
      <c r="G346" s="379">
        <v>1</v>
      </c>
      <c r="H346" s="379"/>
      <c r="I346" s="379">
        <v>10.86</v>
      </c>
      <c r="J346" s="379"/>
      <c r="K346" s="377">
        <f t="shared" si="32"/>
        <v>13.140599999999999</v>
      </c>
      <c r="L346" s="378"/>
      <c r="M346" s="908"/>
      <c r="N346" s="909"/>
      <c r="O346" s="709"/>
      <c r="P346" s="395"/>
      <c r="Q346" s="398"/>
      <c r="R346" s="399"/>
    </row>
    <row r="347" spans="1:18" x14ac:dyDescent="0.25">
      <c r="C347" s="380" t="s">
        <v>1835</v>
      </c>
      <c r="D347" s="381"/>
      <c r="E347" s="379" t="s">
        <v>1308</v>
      </c>
      <c r="F347" s="379"/>
      <c r="G347" s="379">
        <v>3</v>
      </c>
      <c r="H347" s="379"/>
      <c r="I347" s="379">
        <v>6.49</v>
      </c>
      <c r="J347" s="379"/>
      <c r="K347" s="377">
        <f t="shared" si="32"/>
        <v>20.832899999999999</v>
      </c>
      <c r="L347" s="378"/>
      <c r="M347" s="908"/>
      <c r="N347" s="909"/>
      <c r="O347" s="709"/>
      <c r="P347" s="395"/>
      <c r="Q347" s="398"/>
      <c r="R347" s="399"/>
    </row>
    <row r="348" spans="1:18" x14ac:dyDescent="0.25">
      <c r="C348" s="380" t="s">
        <v>326</v>
      </c>
      <c r="D348" s="381"/>
      <c r="E348" s="379" t="s">
        <v>1459</v>
      </c>
      <c r="F348" s="379"/>
      <c r="G348" s="379">
        <v>2</v>
      </c>
      <c r="H348" s="379"/>
      <c r="I348" s="379">
        <v>5.14</v>
      </c>
      <c r="J348" s="379"/>
      <c r="K348" s="377">
        <f t="shared" si="32"/>
        <v>11.359399999999999</v>
      </c>
      <c r="L348" s="378"/>
      <c r="M348" s="908"/>
      <c r="N348" s="909"/>
      <c r="O348" s="709"/>
      <c r="P348" s="395"/>
      <c r="Q348" s="398"/>
      <c r="R348" s="399"/>
    </row>
    <row r="349" spans="1:18" x14ac:dyDescent="0.25">
      <c r="C349" s="380" t="s">
        <v>327</v>
      </c>
      <c r="D349" s="381"/>
      <c r="E349" s="379" t="s">
        <v>1305</v>
      </c>
      <c r="F349" s="379"/>
      <c r="G349" s="379">
        <v>1</v>
      </c>
      <c r="H349" s="379"/>
      <c r="I349" s="379">
        <v>5.26</v>
      </c>
      <c r="J349" s="379"/>
      <c r="K349" s="377">
        <f t="shared" si="32"/>
        <v>6.3645999999999994</v>
      </c>
      <c r="L349" s="378"/>
      <c r="M349" s="908"/>
      <c r="N349" s="909"/>
      <c r="O349" s="709"/>
      <c r="P349" s="395"/>
      <c r="Q349" s="398"/>
      <c r="R349" s="399"/>
    </row>
    <row r="350" spans="1:18" x14ac:dyDescent="0.25">
      <c r="C350" s="380" t="s">
        <v>328</v>
      </c>
      <c r="D350" s="381"/>
      <c r="E350" s="379" t="s">
        <v>1425</v>
      </c>
      <c r="F350" s="379"/>
      <c r="G350" s="379">
        <v>1</v>
      </c>
      <c r="H350" s="379"/>
      <c r="I350" s="379">
        <v>3.57</v>
      </c>
      <c r="J350" s="379"/>
      <c r="K350" s="377">
        <f t="shared" si="32"/>
        <v>4.3197000000000001</v>
      </c>
      <c r="L350" s="378"/>
      <c r="M350" s="908"/>
      <c r="N350" s="909"/>
      <c r="O350" s="709"/>
      <c r="P350" s="395"/>
      <c r="Q350" s="398"/>
      <c r="R350" s="399"/>
    </row>
    <row r="351" spans="1:18" x14ac:dyDescent="0.25">
      <c r="C351" s="380" t="s">
        <v>329</v>
      </c>
      <c r="D351" s="381"/>
      <c r="E351" s="379" t="s">
        <v>1460</v>
      </c>
      <c r="F351" s="379"/>
      <c r="G351" s="379">
        <v>1</v>
      </c>
      <c r="H351" s="379"/>
      <c r="I351" s="379">
        <v>4.2</v>
      </c>
      <c r="J351" s="379"/>
      <c r="K351" s="377">
        <f t="shared" si="32"/>
        <v>5.0819999999999999</v>
      </c>
      <c r="L351" s="378"/>
      <c r="M351" s="908"/>
      <c r="N351" s="909"/>
      <c r="O351" s="709"/>
      <c r="P351" s="395"/>
      <c r="Q351" s="398"/>
      <c r="R351" s="399"/>
    </row>
    <row r="352" spans="1:18" ht="15.75" thickBot="1" x14ac:dyDescent="0.3">
      <c r="C352" s="706" t="s">
        <v>330</v>
      </c>
      <c r="D352" s="707"/>
      <c r="E352" s="687" t="s">
        <v>1461</v>
      </c>
      <c r="F352" s="687"/>
      <c r="G352" s="687">
        <v>1</v>
      </c>
      <c r="H352" s="687"/>
      <c r="I352" s="687">
        <v>0.41</v>
      </c>
      <c r="J352" s="687"/>
      <c r="K352" s="688">
        <f t="shared" si="32"/>
        <v>0.49609999999999999</v>
      </c>
      <c r="L352" s="689"/>
      <c r="M352" s="908"/>
      <c r="N352" s="909"/>
      <c r="O352" s="709"/>
      <c r="P352" s="395"/>
      <c r="Q352" s="712"/>
      <c r="R352" s="713"/>
    </row>
    <row r="353" spans="3:18" x14ac:dyDescent="0.25">
      <c r="C353" s="383" t="s">
        <v>331</v>
      </c>
      <c r="D353" s="384"/>
      <c r="E353" s="387" t="s">
        <v>1461</v>
      </c>
      <c r="F353" s="387"/>
      <c r="G353" s="387">
        <v>23</v>
      </c>
      <c r="H353" s="387"/>
      <c r="I353" s="387">
        <v>0.41</v>
      </c>
      <c r="J353" s="387"/>
      <c r="K353" s="388">
        <f t="shared" si="32"/>
        <v>9.5160999999999998</v>
      </c>
      <c r="L353" s="389"/>
      <c r="M353" s="908"/>
      <c r="N353" s="909"/>
      <c r="O353" s="709"/>
      <c r="P353" s="395"/>
      <c r="Q353" s="396">
        <v>4</v>
      </c>
      <c r="R353" s="397"/>
    </row>
    <row r="354" spans="3:18" x14ac:dyDescent="0.25">
      <c r="C354" s="380" t="s">
        <v>332</v>
      </c>
      <c r="D354" s="381"/>
      <c r="E354" s="379" t="s">
        <v>1462</v>
      </c>
      <c r="F354" s="379"/>
      <c r="G354" s="379">
        <v>1</v>
      </c>
      <c r="H354" s="379"/>
      <c r="I354" s="379">
        <v>19.489999999999998</v>
      </c>
      <c r="J354" s="379"/>
      <c r="K354" s="377">
        <f t="shared" si="32"/>
        <v>23.582899999999999</v>
      </c>
      <c r="L354" s="378"/>
      <c r="M354" s="908"/>
      <c r="N354" s="909"/>
      <c r="O354" s="709"/>
      <c r="P354" s="395"/>
      <c r="Q354" s="398"/>
      <c r="R354" s="399"/>
    </row>
    <row r="355" spans="3:18" x14ac:dyDescent="0.25">
      <c r="C355" s="380" t="s">
        <v>333</v>
      </c>
      <c r="D355" s="381"/>
      <c r="E355" s="379" t="s">
        <v>1463</v>
      </c>
      <c r="F355" s="379"/>
      <c r="G355" s="379">
        <v>4</v>
      </c>
      <c r="H355" s="379"/>
      <c r="I355" s="379">
        <v>6.39</v>
      </c>
      <c r="J355" s="379"/>
      <c r="K355" s="377">
        <f t="shared" si="32"/>
        <v>26.901899999999998</v>
      </c>
      <c r="L355" s="378"/>
      <c r="M355" s="908"/>
      <c r="N355" s="909"/>
      <c r="O355" s="709"/>
      <c r="P355" s="395"/>
      <c r="Q355" s="398"/>
      <c r="R355" s="399"/>
    </row>
    <row r="356" spans="3:18" x14ac:dyDescent="0.25">
      <c r="C356" s="380" t="s">
        <v>334</v>
      </c>
      <c r="D356" s="381"/>
      <c r="E356" s="379" t="s">
        <v>1464</v>
      </c>
      <c r="F356" s="379"/>
      <c r="G356" s="379">
        <v>1</v>
      </c>
      <c r="H356" s="379"/>
      <c r="I356" s="379">
        <v>6.7</v>
      </c>
      <c r="J356" s="379"/>
      <c r="K356" s="377">
        <f t="shared" si="32"/>
        <v>8.1069999999999993</v>
      </c>
      <c r="L356" s="378"/>
      <c r="M356" s="908"/>
      <c r="N356" s="909"/>
      <c r="O356" s="709"/>
      <c r="P356" s="395"/>
      <c r="Q356" s="398"/>
      <c r="R356" s="399"/>
    </row>
    <row r="357" spans="3:18" x14ac:dyDescent="0.25">
      <c r="C357" s="380" t="s">
        <v>335</v>
      </c>
      <c r="D357" s="381"/>
      <c r="E357" s="379" t="s">
        <v>1465</v>
      </c>
      <c r="F357" s="379"/>
      <c r="G357" s="379">
        <v>1</v>
      </c>
      <c r="H357" s="379"/>
      <c r="I357" s="379">
        <v>2.4300000000000002</v>
      </c>
      <c r="J357" s="379"/>
      <c r="K357" s="377">
        <f t="shared" si="32"/>
        <v>2.9403000000000001</v>
      </c>
      <c r="L357" s="378"/>
      <c r="M357" s="908"/>
      <c r="N357" s="909"/>
      <c r="O357" s="709"/>
      <c r="P357" s="395"/>
      <c r="Q357" s="398"/>
      <c r="R357" s="399"/>
    </row>
    <row r="358" spans="3:18" x14ac:dyDescent="0.25">
      <c r="C358" s="380" t="s">
        <v>336</v>
      </c>
      <c r="D358" s="381"/>
      <c r="E358" s="379" t="s">
        <v>1461</v>
      </c>
      <c r="F358" s="379"/>
      <c r="G358" s="379">
        <v>1</v>
      </c>
      <c r="H358" s="379"/>
      <c r="I358" s="379">
        <v>1.31</v>
      </c>
      <c r="J358" s="379"/>
      <c r="K358" s="377">
        <f t="shared" si="32"/>
        <v>1.5851000000000002</v>
      </c>
      <c r="L358" s="378"/>
      <c r="M358" s="908"/>
      <c r="N358" s="909"/>
      <c r="O358" s="709"/>
      <c r="P358" s="395"/>
      <c r="Q358" s="398"/>
      <c r="R358" s="399"/>
    </row>
    <row r="359" spans="3:18" x14ac:dyDescent="0.25">
      <c r="C359" s="380" t="s">
        <v>337</v>
      </c>
      <c r="D359" s="381"/>
      <c r="E359" s="379" t="s">
        <v>1461</v>
      </c>
      <c r="F359" s="379"/>
      <c r="G359" s="379">
        <v>1</v>
      </c>
      <c r="H359" s="379"/>
      <c r="I359" s="379">
        <v>7.96</v>
      </c>
      <c r="J359" s="379"/>
      <c r="K359" s="377">
        <f t="shared" si="32"/>
        <v>9.6316000000000006</v>
      </c>
      <c r="L359" s="378"/>
      <c r="M359" s="908"/>
      <c r="N359" s="909"/>
      <c r="O359" s="709"/>
      <c r="P359" s="395"/>
      <c r="Q359" s="398"/>
      <c r="R359" s="399"/>
    </row>
    <row r="360" spans="3:18" x14ac:dyDescent="0.25">
      <c r="C360" s="380" t="s">
        <v>338</v>
      </c>
      <c r="D360" s="381"/>
      <c r="E360" s="379" t="s">
        <v>1463</v>
      </c>
      <c r="F360" s="379"/>
      <c r="G360" s="379">
        <v>2</v>
      </c>
      <c r="H360" s="379"/>
      <c r="I360" s="379">
        <v>2.72</v>
      </c>
      <c r="J360" s="379"/>
      <c r="K360" s="377">
        <f t="shared" si="32"/>
        <v>6.0112000000000005</v>
      </c>
      <c r="L360" s="378"/>
      <c r="M360" s="908"/>
      <c r="N360" s="909"/>
      <c r="O360" s="709"/>
      <c r="P360" s="395"/>
      <c r="Q360" s="398"/>
      <c r="R360" s="399"/>
    </row>
    <row r="361" spans="3:18" ht="15.75" thickBot="1" x14ac:dyDescent="0.3">
      <c r="C361" s="706" t="s">
        <v>339</v>
      </c>
      <c r="D361" s="707"/>
      <c r="E361" s="687" t="s">
        <v>1466</v>
      </c>
      <c r="F361" s="687"/>
      <c r="G361" s="687">
        <v>1</v>
      </c>
      <c r="H361" s="687"/>
      <c r="I361" s="687">
        <v>21.44</v>
      </c>
      <c r="J361" s="687"/>
      <c r="K361" s="688">
        <f t="shared" si="32"/>
        <v>25.942399999999999</v>
      </c>
      <c r="L361" s="689"/>
      <c r="M361" s="908"/>
      <c r="N361" s="909"/>
      <c r="O361" s="709"/>
      <c r="P361" s="395"/>
      <c r="Q361" s="712"/>
      <c r="R361" s="713"/>
    </row>
    <row r="362" spans="3:18" x14ac:dyDescent="0.25">
      <c r="C362" s="383" t="s">
        <v>340</v>
      </c>
      <c r="D362" s="384"/>
      <c r="E362" s="387" t="s">
        <v>1372</v>
      </c>
      <c r="F362" s="387"/>
      <c r="G362" s="387">
        <v>6</v>
      </c>
      <c r="H362" s="387"/>
      <c r="I362" s="387">
        <v>9.66</v>
      </c>
      <c r="J362" s="387"/>
      <c r="K362" s="388">
        <f t="shared" si="32"/>
        <v>59.988599999999998</v>
      </c>
      <c r="L362" s="389"/>
      <c r="M362" s="908"/>
      <c r="N362" s="909"/>
      <c r="O362" s="709"/>
      <c r="P362" s="395"/>
      <c r="Q362" s="396">
        <v>5</v>
      </c>
      <c r="R362" s="397"/>
    </row>
    <row r="363" spans="3:18" ht="15.75" thickBot="1" x14ac:dyDescent="0.3">
      <c r="C363" s="706" t="s">
        <v>341</v>
      </c>
      <c r="D363" s="707"/>
      <c r="E363" s="687" t="s">
        <v>1372</v>
      </c>
      <c r="F363" s="687"/>
      <c r="G363" s="687">
        <v>1</v>
      </c>
      <c r="H363" s="687"/>
      <c r="I363" s="687">
        <v>9.35</v>
      </c>
      <c r="J363" s="687"/>
      <c r="K363" s="688">
        <f t="shared" si="32"/>
        <v>11.313499999999999</v>
      </c>
      <c r="L363" s="689"/>
      <c r="M363" s="908"/>
      <c r="N363" s="909"/>
      <c r="O363" s="709"/>
      <c r="P363" s="395"/>
      <c r="Q363" s="712"/>
      <c r="R363" s="713"/>
    </row>
    <row r="364" spans="3:18" x14ac:dyDescent="0.25">
      <c r="C364" s="383" t="s">
        <v>342</v>
      </c>
      <c r="D364" s="384"/>
      <c r="E364" s="387" t="s">
        <v>1467</v>
      </c>
      <c r="F364" s="387"/>
      <c r="G364" s="387">
        <v>1</v>
      </c>
      <c r="H364" s="387"/>
      <c r="I364" s="387">
        <v>3.35</v>
      </c>
      <c r="J364" s="387"/>
      <c r="K364" s="388">
        <f t="shared" si="32"/>
        <v>4.0534999999999997</v>
      </c>
      <c r="L364" s="389"/>
      <c r="M364" s="908"/>
      <c r="N364" s="909"/>
      <c r="O364" s="709"/>
      <c r="P364" s="395"/>
      <c r="Q364" s="396">
        <v>6</v>
      </c>
      <c r="R364" s="397"/>
    </row>
    <row r="365" spans="3:18" x14ac:dyDescent="0.25">
      <c r="C365" s="380" t="s">
        <v>343</v>
      </c>
      <c r="D365" s="381"/>
      <c r="E365" s="379" t="s">
        <v>1468</v>
      </c>
      <c r="F365" s="379"/>
      <c r="G365" s="379">
        <v>1</v>
      </c>
      <c r="H365" s="379"/>
      <c r="I365" s="379">
        <v>35.82</v>
      </c>
      <c r="J365" s="379"/>
      <c r="K365" s="377">
        <f t="shared" si="32"/>
        <v>43.342199999999998</v>
      </c>
      <c r="L365" s="378"/>
      <c r="M365" s="908"/>
      <c r="N365" s="909"/>
      <c r="O365" s="709"/>
      <c r="P365" s="395"/>
      <c r="Q365" s="398"/>
      <c r="R365" s="399"/>
    </row>
    <row r="366" spans="3:18" x14ac:dyDescent="0.25">
      <c r="C366" s="380" t="s">
        <v>344</v>
      </c>
      <c r="D366" s="381"/>
      <c r="E366" s="379" t="s">
        <v>1469</v>
      </c>
      <c r="F366" s="379"/>
      <c r="G366" s="379">
        <v>1</v>
      </c>
      <c r="H366" s="379"/>
      <c r="I366" s="379">
        <v>1.55</v>
      </c>
      <c r="J366" s="379"/>
      <c r="K366" s="377">
        <f t="shared" si="32"/>
        <v>1.8755000000000002</v>
      </c>
      <c r="L366" s="378"/>
      <c r="M366" s="908"/>
      <c r="N366" s="909"/>
      <c r="O366" s="709"/>
      <c r="P366" s="395"/>
      <c r="Q366" s="398"/>
      <c r="R366" s="399"/>
    </row>
    <row r="367" spans="3:18" x14ac:dyDescent="0.25">
      <c r="C367" s="380" t="s">
        <v>345</v>
      </c>
      <c r="D367" s="381"/>
      <c r="E367" s="379" t="s">
        <v>1470</v>
      </c>
      <c r="F367" s="379"/>
      <c r="G367" s="379">
        <v>1</v>
      </c>
      <c r="H367" s="379"/>
      <c r="I367" s="379">
        <v>11.11</v>
      </c>
      <c r="J367" s="379"/>
      <c r="K367" s="377">
        <f t="shared" si="32"/>
        <v>13.443099999999999</v>
      </c>
      <c r="L367" s="378"/>
      <c r="M367" s="908"/>
      <c r="N367" s="909"/>
      <c r="O367" s="709"/>
      <c r="P367" s="395"/>
      <c r="Q367" s="398"/>
      <c r="R367" s="399"/>
    </row>
    <row r="368" spans="3:18" x14ac:dyDescent="0.25">
      <c r="C368" s="380" t="s">
        <v>346</v>
      </c>
      <c r="D368" s="381"/>
      <c r="E368" s="379" t="s">
        <v>1445</v>
      </c>
      <c r="F368" s="379"/>
      <c r="G368" s="379">
        <v>1</v>
      </c>
      <c r="H368" s="379"/>
      <c r="I368" s="379">
        <v>5.97</v>
      </c>
      <c r="J368" s="379"/>
      <c r="K368" s="377">
        <f t="shared" si="32"/>
        <v>7.2236999999999991</v>
      </c>
      <c r="L368" s="378"/>
      <c r="M368" s="908"/>
      <c r="N368" s="909"/>
      <c r="O368" s="709"/>
      <c r="P368" s="395"/>
      <c r="Q368" s="398"/>
      <c r="R368" s="399"/>
    </row>
    <row r="369" spans="3:18" x14ac:dyDescent="0.25">
      <c r="C369" s="380" t="s">
        <v>1967</v>
      </c>
      <c r="D369" s="381"/>
      <c r="E369" s="379" t="s">
        <v>1470</v>
      </c>
      <c r="F369" s="379"/>
      <c r="G369" s="379">
        <v>1</v>
      </c>
      <c r="H369" s="379"/>
      <c r="I369" s="379">
        <v>11.95</v>
      </c>
      <c r="J369" s="379"/>
      <c r="K369" s="377">
        <f t="shared" si="32"/>
        <v>14.459499999999998</v>
      </c>
      <c r="L369" s="378"/>
      <c r="M369" s="908"/>
      <c r="N369" s="909"/>
      <c r="O369" s="709"/>
      <c r="P369" s="395"/>
      <c r="Q369" s="398"/>
      <c r="R369" s="399"/>
    </row>
    <row r="370" spans="3:18" x14ac:dyDescent="0.25">
      <c r="C370" s="380" t="s">
        <v>347</v>
      </c>
      <c r="D370" s="381"/>
      <c r="E370" s="379" t="s">
        <v>1469</v>
      </c>
      <c r="F370" s="379"/>
      <c r="G370" s="379">
        <v>21</v>
      </c>
      <c r="H370" s="379"/>
      <c r="I370" s="379">
        <v>0.22</v>
      </c>
      <c r="J370" s="379"/>
      <c r="K370" s="377">
        <f t="shared" si="32"/>
        <v>4.6661999999999999</v>
      </c>
      <c r="L370" s="378"/>
      <c r="M370" s="908"/>
      <c r="N370" s="909"/>
      <c r="O370" s="709"/>
      <c r="P370" s="395"/>
      <c r="Q370" s="398"/>
      <c r="R370" s="399"/>
    </row>
    <row r="371" spans="3:18" x14ac:dyDescent="0.25">
      <c r="C371" s="380" t="s">
        <v>348</v>
      </c>
      <c r="D371" s="381"/>
      <c r="E371" s="379" t="s">
        <v>1471</v>
      </c>
      <c r="F371" s="379"/>
      <c r="G371" s="379">
        <v>1</v>
      </c>
      <c r="H371" s="379"/>
      <c r="I371" s="379">
        <v>27.92</v>
      </c>
      <c r="J371" s="379"/>
      <c r="K371" s="377">
        <f t="shared" si="32"/>
        <v>33.783200000000001</v>
      </c>
      <c r="L371" s="378"/>
      <c r="M371" s="908"/>
      <c r="N371" s="909"/>
      <c r="O371" s="709"/>
      <c r="P371" s="395"/>
      <c r="Q371" s="398"/>
      <c r="R371" s="399"/>
    </row>
    <row r="372" spans="3:18" x14ac:dyDescent="0.25">
      <c r="C372" s="380" t="s">
        <v>349</v>
      </c>
      <c r="D372" s="381"/>
      <c r="E372" s="379" t="s">
        <v>1468</v>
      </c>
      <c r="F372" s="379"/>
      <c r="G372" s="379">
        <v>1</v>
      </c>
      <c r="H372" s="379"/>
      <c r="I372" s="379">
        <v>2.8</v>
      </c>
      <c r="J372" s="379"/>
      <c r="K372" s="377">
        <f t="shared" si="32"/>
        <v>3.3879999999999999</v>
      </c>
      <c r="L372" s="378"/>
      <c r="M372" s="908"/>
      <c r="N372" s="909"/>
      <c r="O372" s="709"/>
      <c r="P372" s="395"/>
      <c r="Q372" s="398"/>
      <c r="R372" s="399"/>
    </row>
    <row r="373" spans="3:18" x14ac:dyDescent="0.25">
      <c r="C373" s="380" t="s">
        <v>350</v>
      </c>
      <c r="D373" s="381"/>
      <c r="E373" s="379" t="s">
        <v>1469</v>
      </c>
      <c r="F373" s="379"/>
      <c r="G373" s="379">
        <v>4</v>
      </c>
      <c r="H373" s="379"/>
      <c r="I373" s="379">
        <v>1.46</v>
      </c>
      <c r="J373" s="379"/>
      <c r="K373" s="377">
        <f t="shared" si="32"/>
        <v>6.1465999999999994</v>
      </c>
      <c r="L373" s="378"/>
      <c r="M373" s="908"/>
      <c r="N373" s="909"/>
      <c r="O373" s="709"/>
      <c r="P373" s="395"/>
      <c r="Q373" s="398"/>
      <c r="R373" s="399"/>
    </row>
    <row r="374" spans="3:18" ht="15.75" thickBot="1" x14ac:dyDescent="0.3">
      <c r="C374" s="380" t="s">
        <v>351</v>
      </c>
      <c r="D374" s="381"/>
      <c r="E374" s="379" t="s">
        <v>1470</v>
      </c>
      <c r="F374" s="379"/>
      <c r="G374" s="379">
        <v>1</v>
      </c>
      <c r="H374" s="379"/>
      <c r="I374" s="379">
        <v>11.11</v>
      </c>
      <c r="J374" s="379"/>
      <c r="K374" s="377">
        <f t="shared" si="32"/>
        <v>13.443099999999999</v>
      </c>
      <c r="L374" s="378"/>
      <c r="M374" s="908"/>
      <c r="N374" s="909"/>
      <c r="O374" s="709"/>
      <c r="P374" s="395"/>
      <c r="Q374" s="712"/>
      <c r="R374" s="713"/>
    </row>
    <row r="375" spans="3:18" x14ac:dyDescent="0.25">
      <c r="C375" s="383" t="s">
        <v>352</v>
      </c>
      <c r="D375" s="384"/>
      <c r="E375" s="387" t="s">
        <v>1472</v>
      </c>
      <c r="F375" s="387"/>
      <c r="G375" s="387">
        <v>10</v>
      </c>
      <c r="H375" s="387"/>
      <c r="I375" s="387">
        <v>2.62</v>
      </c>
      <c r="J375" s="387"/>
      <c r="K375" s="388">
        <f t="shared" si="32"/>
        <v>26.750200000000003</v>
      </c>
      <c r="L375" s="389"/>
      <c r="M375" s="908"/>
      <c r="N375" s="909"/>
      <c r="O375" s="709"/>
      <c r="P375" s="395"/>
      <c r="Q375" s="396">
        <v>7</v>
      </c>
      <c r="R375" s="397"/>
    </row>
    <row r="376" spans="3:18" x14ac:dyDescent="0.25">
      <c r="C376" s="380" t="s">
        <v>353</v>
      </c>
      <c r="D376" s="381"/>
      <c r="E376" s="379" t="s">
        <v>1473</v>
      </c>
      <c r="F376" s="379"/>
      <c r="G376" s="379">
        <v>26</v>
      </c>
      <c r="H376" s="379"/>
      <c r="I376" s="379">
        <v>0.28999999999999998</v>
      </c>
      <c r="J376" s="379"/>
      <c r="K376" s="377">
        <f t="shared" si="32"/>
        <v>7.6008999999999993</v>
      </c>
      <c r="L376" s="378"/>
      <c r="M376" s="908"/>
      <c r="N376" s="909"/>
      <c r="O376" s="709"/>
      <c r="P376" s="395"/>
      <c r="Q376" s="398"/>
      <c r="R376" s="399"/>
    </row>
    <row r="377" spans="3:18" x14ac:dyDescent="0.25">
      <c r="C377" s="380" t="s">
        <v>354</v>
      </c>
      <c r="D377" s="381"/>
      <c r="E377" s="379" t="s">
        <v>1474</v>
      </c>
      <c r="F377" s="379"/>
      <c r="G377" s="379">
        <v>1</v>
      </c>
      <c r="H377" s="379"/>
      <c r="I377" s="379">
        <v>2</v>
      </c>
      <c r="J377" s="379"/>
      <c r="K377" s="377">
        <f t="shared" si="32"/>
        <v>2.42</v>
      </c>
      <c r="L377" s="378"/>
      <c r="M377" s="908"/>
      <c r="N377" s="909"/>
      <c r="O377" s="709"/>
      <c r="P377" s="395"/>
      <c r="Q377" s="398"/>
      <c r="R377" s="399"/>
    </row>
    <row r="378" spans="3:18" x14ac:dyDescent="0.25">
      <c r="C378" s="380" t="s">
        <v>355</v>
      </c>
      <c r="D378" s="381"/>
      <c r="E378" s="379" t="s">
        <v>1329</v>
      </c>
      <c r="F378" s="379"/>
      <c r="G378" s="379">
        <v>10</v>
      </c>
      <c r="H378" s="379"/>
      <c r="I378" s="379">
        <v>1.24</v>
      </c>
      <c r="J378" s="379"/>
      <c r="K378" s="377">
        <f t="shared" si="32"/>
        <v>12.660400000000001</v>
      </c>
      <c r="L378" s="378"/>
      <c r="M378" s="908"/>
      <c r="N378" s="909"/>
      <c r="O378" s="709"/>
      <c r="P378" s="395"/>
      <c r="Q378" s="398"/>
      <c r="R378" s="399"/>
    </row>
    <row r="379" spans="3:18" x14ac:dyDescent="0.25">
      <c r="C379" s="380" t="s">
        <v>356</v>
      </c>
      <c r="D379" s="381"/>
      <c r="E379" s="379" t="s">
        <v>1473</v>
      </c>
      <c r="F379" s="379"/>
      <c r="G379" s="379">
        <v>2</v>
      </c>
      <c r="H379" s="379"/>
      <c r="I379" s="379">
        <v>3.64</v>
      </c>
      <c r="J379" s="379"/>
      <c r="K379" s="377">
        <f t="shared" si="32"/>
        <v>8.0443999999999996</v>
      </c>
      <c r="L379" s="378"/>
      <c r="M379" s="908"/>
      <c r="N379" s="909"/>
      <c r="O379" s="709"/>
      <c r="P379" s="395"/>
      <c r="Q379" s="398"/>
      <c r="R379" s="399"/>
    </row>
    <row r="380" spans="3:18" x14ac:dyDescent="0.25">
      <c r="C380" s="380" t="s">
        <v>357</v>
      </c>
      <c r="D380" s="381"/>
      <c r="E380" s="379" t="s">
        <v>1472</v>
      </c>
      <c r="F380" s="379"/>
      <c r="G380" s="379">
        <v>1</v>
      </c>
      <c r="H380" s="379"/>
      <c r="I380" s="379">
        <v>2.2799999999999998</v>
      </c>
      <c r="J380" s="379"/>
      <c r="K380" s="377">
        <f t="shared" si="32"/>
        <v>2.7587999999999999</v>
      </c>
      <c r="L380" s="378"/>
      <c r="M380" s="908"/>
      <c r="N380" s="909"/>
      <c r="O380" s="709"/>
      <c r="P380" s="395"/>
      <c r="Q380" s="398"/>
      <c r="R380" s="399"/>
    </row>
    <row r="381" spans="3:18" ht="15.75" thickBot="1" x14ac:dyDescent="0.3">
      <c r="C381" s="706" t="s">
        <v>358</v>
      </c>
      <c r="D381" s="707"/>
      <c r="E381" s="687" t="s">
        <v>1475</v>
      </c>
      <c r="F381" s="687"/>
      <c r="G381" s="687">
        <v>1</v>
      </c>
      <c r="H381" s="687"/>
      <c r="I381" s="687">
        <v>24.28</v>
      </c>
      <c r="J381" s="687"/>
      <c r="K381" s="688">
        <f t="shared" si="32"/>
        <v>29.378800000000002</v>
      </c>
      <c r="L381" s="689"/>
      <c r="M381" s="908"/>
      <c r="N381" s="909"/>
      <c r="O381" s="709"/>
      <c r="P381" s="395"/>
      <c r="Q381" s="712"/>
      <c r="R381" s="713"/>
    </row>
    <row r="382" spans="3:18" x14ac:dyDescent="0.25">
      <c r="C382" s="383" t="s">
        <v>359</v>
      </c>
      <c r="D382" s="384"/>
      <c r="E382" s="387" t="s">
        <v>1326</v>
      </c>
      <c r="F382" s="387"/>
      <c r="G382" s="387">
        <v>10</v>
      </c>
      <c r="H382" s="387"/>
      <c r="I382" s="387">
        <v>3.62</v>
      </c>
      <c r="J382" s="387"/>
      <c r="K382" s="388">
        <f t="shared" si="32"/>
        <v>36.9602</v>
      </c>
      <c r="L382" s="389"/>
      <c r="M382" s="908"/>
      <c r="N382" s="909"/>
      <c r="O382" s="709"/>
      <c r="P382" s="395"/>
      <c r="Q382" s="396">
        <v>8</v>
      </c>
      <c r="R382" s="397"/>
    </row>
    <row r="383" spans="3:18" x14ac:dyDescent="0.25">
      <c r="C383" s="380" t="s">
        <v>1968</v>
      </c>
      <c r="D383" s="381"/>
      <c r="E383" s="379" t="s">
        <v>1477</v>
      </c>
      <c r="F383" s="379"/>
      <c r="G383" s="379">
        <v>1</v>
      </c>
      <c r="H383" s="379"/>
      <c r="I383" s="379">
        <v>2.79</v>
      </c>
      <c r="J383" s="379"/>
      <c r="K383" s="377">
        <f t="shared" si="32"/>
        <v>3.3759000000000001</v>
      </c>
      <c r="L383" s="378"/>
      <c r="M383" s="908"/>
      <c r="N383" s="909"/>
      <c r="O383" s="709"/>
      <c r="P383" s="395"/>
      <c r="Q383" s="398"/>
      <c r="R383" s="399"/>
    </row>
    <row r="384" spans="3:18" x14ac:dyDescent="0.25">
      <c r="C384" s="380" t="s">
        <v>360</v>
      </c>
      <c r="D384" s="381"/>
      <c r="E384" s="379" t="s">
        <v>1476</v>
      </c>
      <c r="F384" s="379"/>
      <c r="G384" s="379">
        <v>1</v>
      </c>
      <c r="H384" s="379"/>
      <c r="I384" s="379">
        <v>3.07</v>
      </c>
      <c r="J384" s="379"/>
      <c r="K384" s="377">
        <f t="shared" si="32"/>
        <v>3.7146999999999997</v>
      </c>
      <c r="L384" s="378"/>
      <c r="M384" s="908"/>
      <c r="N384" s="909"/>
      <c r="O384" s="709"/>
      <c r="P384" s="395"/>
      <c r="Q384" s="398"/>
      <c r="R384" s="399"/>
    </row>
    <row r="385" spans="3:18" x14ac:dyDescent="0.25">
      <c r="C385" s="380" t="s">
        <v>361</v>
      </c>
      <c r="D385" s="381"/>
      <c r="E385" s="379" t="s">
        <v>1345</v>
      </c>
      <c r="F385" s="379"/>
      <c r="G385" s="379">
        <v>1</v>
      </c>
      <c r="H385" s="379"/>
      <c r="I385" s="379">
        <v>9.51</v>
      </c>
      <c r="J385" s="379"/>
      <c r="K385" s="377">
        <f t="shared" si="32"/>
        <v>11.507099999999999</v>
      </c>
      <c r="L385" s="378"/>
      <c r="M385" s="908"/>
      <c r="N385" s="909"/>
      <c r="O385" s="709"/>
      <c r="P385" s="395"/>
      <c r="Q385" s="398"/>
      <c r="R385" s="399"/>
    </row>
    <row r="386" spans="3:18" x14ac:dyDescent="0.25">
      <c r="C386" s="380" t="s">
        <v>362</v>
      </c>
      <c r="D386" s="381"/>
      <c r="E386" s="379" t="s">
        <v>1477</v>
      </c>
      <c r="F386" s="379"/>
      <c r="G386" s="379">
        <v>10</v>
      </c>
      <c r="H386" s="379"/>
      <c r="I386" s="379">
        <v>5.51</v>
      </c>
      <c r="J386" s="379"/>
      <c r="K386" s="377">
        <f t="shared" si="32"/>
        <v>56.257099999999994</v>
      </c>
      <c r="L386" s="378"/>
      <c r="M386" s="908"/>
      <c r="N386" s="909"/>
      <c r="O386" s="709"/>
      <c r="P386" s="395"/>
      <c r="Q386" s="398"/>
      <c r="R386" s="399"/>
    </row>
    <row r="387" spans="3:18" x14ac:dyDescent="0.25">
      <c r="C387" s="380" t="s">
        <v>363</v>
      </c>
      <c r="D387" s="381"/>
      <c r="E387" s="379" t="s">
        <v>1476</v>
      </c>
      <c r="F387" s="379"/>
      <c r="G387" s="379">
        <v>2</v>
      </c>
      <c r="H387" s="379"/>
      <c r="I387" s="379">
        <v>3.85</v>
      </c>
      <c r="J387" s="379"/>
      <c r="K387" s="377">
        <f t="shared" si="32"/>
        <v>8.5084999999999997</v>
      </c>
      <c r="L387" s="378"/>
      <c r="M387" s="908"/>
      <c r="N387" s="909"/>
      <c r="O387" s="709"/>
      <c r="P387" s="395"/>
      <c r="Q387" s="398"/>
      <c r="R387" s="399"/>
    </row>
    <row r="388" spans="3:18" x14ac:dyDescent="0.25">
      <c r="C388" s="380" t="s">
        <v>364</v>
      </c>
      <c r="D388" s="381"/>
      <c r="E388" s="379" t="s">
        <v>1477</v>
      </c>
      <c r="F388" s="379"/>
      <c r="G388" s="379">
        <v>2</v>
      </c>
      <c r="H388" s="379"/>
      <c r="I388" s="379">
        <v>1.95</v>
      </c>
      <c r="J388" s="379"/>
      <c r="K388" s="377">
        <f t="shared" si="32"/>
        <v>4.3094999999999999</v>
      </c>
      <c r="L388" s="378"/>
      <c r="M388" s="908"/>
      <c r="N388" s="909"/>
      <c r="O388" s="709"/>
      <c r="P388" s="395"/>
      <c r="Q388" s="398"/>
      <c r="R388" s="399"/>
    </row>
    <row r="389" spans="3:18" x14ac:dyDescent="0.25">
      <c r="C389" s="380" t="s">
        <v>365</v>
      </c>
      <c r="D389" s="381"/>
      <c r="E389" s="379" t="s">
        <v>1477</v>
      </c>
      <c r="F389" s="379"/>
      <c r="G389" s="379">
        <v>1</v>
      </c>
      <c r="H389" s="379"/>
      <c r="I389" s="379">
        <v>8.14</v>
      </c>
      <c r="J389" s="379"/>
      <c r="K389" s="377">
        <f t="shared" si="32"/>
        <v>9.849400000000001</v>
      </c>
      <c r="L389" s="378"/>
      <c r="M389" s="908"/>
      <c r="N389" s="909"/>
      <c r="O389" s="709"/>
      <c r="P389" s="395"/>
      <c r="Q389" s="398"/>
      <c r="R389" s="399"/>
    </row>
    <row r="390" spans="3:18" ht="15.75" thickBot="1" x14ac:dyDescent="0.3">
      <c r="C390" s="706" t="s">
        <v>366</v>
      </c>
      <c r="D390" s="707"/>
      <c r="E390" s="687" t="s">
        <v>1477</v>
      </c>
      <c r="F390" s="687"/>
      <c r="G390" s="687">
        <v>1</v>
      </c>
      <c r="H390" s="687"/>
      <c r="I390" s="687">
        <v>8.14</v>
      </c>
      <c r="J390" s="687"/>
      <c r="K390" s="688">
        <f t="shared" si="32"/>
        <v>9.849400000000001</v>
      </c>
      <c r="L390" s="689"/>
      <c r="M390" s="908"/>
      <c r="N390" s="909"/>
      <c r="O390" s="709"/>
      <c r="P390" s="395"/>
      <c r="Q390" s="712"/>
      <c r="R390" s="713"/>
    </row>
    <row r="391" spans="3:18" x14ac:dyDescent="0.25">
      <c r="C391" s="383" t="s">
        <v>367</v>
      </c>
      <c r="D391" s="384"/>
      <c r="E391" s="387" t="s">
        <v>1472</v>
      </c>
      <c r="F391" s="387"/>
      <c r="G391" s="387">
        <v>2</v>
      </c>
      <c r="H391" s="387"/>
      <c r="I391" s="387">
        <v>4.49</v>
      </c>
      <c r="J391" s="387"/>
      <c r="K391" s="388">
        <f t="shared" si="32"/>
        <v>9.9229000000000003</v>
      </c>
      <c r="L391" s="389"/>
      <c r="M391" s="908"/>
      <c r="N391" s="909"/>
      <c r="O391" s="709"/>
      <c r="P391" s="395"/>
      <c r="Q391" s="396">
        <v>9</v>
      </c>
      <c r="R391" s="397"/>
    </row>
    <row r="392" spans="3:18" x14ac:dyDescent="0.25">
      <c r="C392" s="380" t="s">
        <v>368</v>
      </c>
      <c r="D392" s="381"/>
      <c r="E392" s="379" t="s">
        <v>1478</v>
      </c>
      <c r="F392" s="379"/>
      <c r="G392" s="379">
        <v>9</v>
      </c>
      <c r="H392" s="379"/>
      <c r="I392" s="379">
        <v>5.17</v>
      </c>
      <c r="J392" s="379"/>
      <c r="K392" s="377">
        <f t="shared" si="32"/>
        <v>47.615700000000004</v>
      </c>
      <c r="L392" s="378"/>
      <c r="M392" s="908"/>
      <c r="N392" s="909"/>
      <c r="O392" s="709"/>
      <c r="P392" s="395"/>
      <c r="Q392" s="398"/>
      <c r="R392" s="399"/>
    </row>
    <row r="393" spans="3:18" x14ac:dyDescent="0.25">
      <c r="C393" s="380" t="s">
        <v>369</v>
      </c>
      <c r="D393" s="381"/>
      <c r="E393" s="379" t="s">
        <v>1410</v>
      </c>
      <c r="F393" s="379"/>
      <c r="G393" s="379">
        <v>4</v>
      </c>
      <c r="H393" s="379"/>
      <c r="I393" s="379">
        <v>3.62</v>
      </c>
      <c r="J393" s="379"/>
      <c r="K393" s="377">
        <f t="shared" si="32"/>
        <v>15.2402</v>
      </c>
      <c r="L393" s="378"/>
      <c r="M393" s="908"/>
      <c r="N393" s="909"/>
      <c r="O393" s="709"/>
      <c r="P393" s="395"/>
      <c r="Q393" s="398"/>
      <c r="R393" s="399"/>
    </row>
    <row r="394" spans="3:18" x14ac:dyDescent="0.25">
      <c r="C394" s="380" t="s">
        <v>370</v>
      </c>
      <c r="D394" s="381"/>
      <c r="E394" s="379" t="s">
        <v>1479</v>
      </c>
      <c r="F394" s="379"/>
      <c r="G394" s="379">
        <v>1</v>
      </c>
      <c r="H394" s="379"/>
      <c r="I394" s="379">
        <v>0.83</v>
      </c>
      <c r="J394" s="379"/>
      <c r="K394" s="377">
        <f t="shared" si="32"/>
        <v>1.0043</v>
      </c>
      <c r="L394" s="378"/>
      <c r="M394" s="908"/>
      <c r="N394" s="909"/>
      <c r="O394" s="709"/>
      <c r="P394" s="395"/>
      <c r="Q394" s="398"/>
      <c r="R394" s="399"/>
    </row>
    <row r="395" spans="3:18" x14ac:dyDescent="0.25">
      <c r="C395" s="380" t="s">
        <v>371</v>
      </c>
      <c r="D395" s="381"/>
      <c r="E395" s="379" t="s">
        <v>1480</v>
      </c>
      <c r="F395" s="379"/>
      <c r="G395" s="379">
        <v>1</v>
      </c>
      <c r="H395" s="379"/>
      <c r="I395" s="379">
        <v>25.31</v>
      </c>
      <c r="J395" s="379"/>
      <c r="K395" s="377">
        <f t="shared" si="32"/>
        <v>30.625099999999996</v>
      </c>
      <c r="L395" s="378"/>
      <c r="M395" s="908"/>
      <c r="N395" s="909"/>
      <c r="O395" s="709"/>
      <c r="P395" s="395"/>
      <c r="Q395" s="398"/>
      <c r="R395" s="399"/>
    </row>
    <row r="396" spans="3:18" ht="15.75" thickBot="1" x14ac:dyDescent="0.3">
      <c r="C396" s="380" t="s">
        <v>372</v>
      </c>
      <c r="D396" s="381"/>
      <c r="E396" s="379" t="s">
        <v>1481</v>
      </c>
      <c r="F396" s="379"/>
      <c r="G396" s="379">
        <v>1</v>
      </c>
      <c r="H396" s="379"/>
      <c r="I396" s="379">
        <v>5.57</v>
      </c>
      <c r="J396" s="379"/>
      <c r="K396" s="377">
        <f t="shared" si="32"/>
        <v>6.7397</v>
      </c>
      <c r="L396" s="378"/>
      <c r="M396" s="908"/>
      <c r="N396" s="909"/>
      <c r="O396" s="709"/>
      <c r="P396" s="395"/>
      <c r="Q396" s="712"/>
      <c r="R396" s="713"/>
    </row>
    <row r="397" spans="3:18" x14ac:dyDescent="0.25">
      <c r="C397" s="383" t="s">
        <v>373</v>
      </c>
      <c r="D397" s="384"/>
      <c r="E397" s="387" t="s">
        <v>1482</v>
      </c>
      <c r="F397" s="387"/>
      <c r="G397" s="387">
        <v>1</v>
      </c>
      <c r="H397" s="387"/>
      <c r="I397" s="387">
        <v>3.15</v>
      </c>
      <c r="J397" s="387"/>
      <c r="K397" s="388">
        <f t="shared" si="32"/>
        <v>3.8114999999999997</v>
      </c>
      <c r="L397" s="389"/>
      <c r="M397" s="908"/>
      <c r="N397" s="909"/>
      <c r="O397" s="709"/>
      <c r="P397" s="395"/>
      <c r="Q397" s="396">
        <v>10</v>
      </c>
      <c r="R397" s="397"/>
    </row>
    <row r="398" spans="3:18" x14ac:dyDescent="0.25">
      <c r="C398" s="380" t="s">
        <v>374</v>
      </c>
      <c r="D398" s="381"/>
      <c r="E398" s="379" t="s">
        <v>1483</v>
      </c>
      <c r="F398" s="379"/>
      <c r="G398" s="379">
        <v>1</v>
      </c>
      <c r="H398" s="379"/>
      <c r="I398" s="379">
        <v>0.83</v>
      </c>
      <c r="J398" s="379"/>
      <c r="K398" s="377">
        <f t="shared" si="32"/>
        <v>1.0043</v>
      </c>
      <c r="L398" s="378"/>
      <c r="M398" s="908"/>
      <c r="N398" s="909"/>
      <c r="O398" s="709"/>
      <c r="P398" s="395"/>
      <c r="Q398" s="398"/>
      <c r="R398" s="399"/>
    </row>
    <row r="399" spans="3:18" x14ac:dyDescent="0.25">
      <c r="C399" s="380" t="s">
        <v>375</v>
      </c>
      <c r="D399" s="381"/>
      <c r="E399" s="379" t="s">
        <v>1484</v>
      </c>
      <c r="F399" s="379"/>
      <c r="G399" s="379">
        <v>1</v>
      </c>
      <c r="H399" s="379"/>
      <c r="I399" s="379">
        <v>26.42</v>
      </c>
      <c r="J399" s="379"/>
      <c r="K399" s="377">
        <f t="shared" si="32"/>
        <v>31.968200000000003</v>
      </c>
      <c r="L399" s="378"/>
      <c r="M399" s="908"/>
      <c r="N399" s="909"/>
      <c r="O399" s="709"/>
      <c r="P399" s="395"/>
      <c r="Q399" s="398"/>
      <c r="R399" s="399"/>
    </row>
    <row r="400" spans="3:18" x14ac:dyDescent="0.25">
      <c r="C400" s="380" t="s">
        <v>376</v>
      </c>
      <c r="D400" s="381"/>
      <c r="E400" s="379" t="s">
        <v>1485</v>
      </c>
      <c r="F400" s="379"/>
      <c r="G400" s="379">
        <v>14</v>
      </c>
      <c r="H400" s="379"/>
      <c r="I400" s="379">
        <v>1.55</v>
      </c>
      <c r="J400" s="379"/>
      <c r="K400" s="377">
        <f t="shared" si="32"/>
        <v>22.025500000000001</v>
      </c>
      <c r="L400" s="378"/>
      <c r="M400" s="908"/>
      <c r="N400" s="909"/>
      <c r="O400" s="709"/>
      <c r="P400" s="395"/>
      <c r="Q400" s="398"/>
      <c r="R400" s="399"/>
    </row>
    <row r="401" spans="3:18" x14ac:dyDescent="0.25">
      <c r="C401" s="380" t="s">
        <v>377</v>
      </c>
      <c r="D401" s="381"/>
      <c r="E401" s="379" t="s">
        <v>1486</v>
      </c>
      <c r="F401" s="379"/>
      <c r="G401" s="379">
        <v>1</v>
      </c>
      <c r="H401" s="379"/>
      <c r="I401" s="379">
        <v>27.68</v>
      </c>
      <c r="J401" s="379"/>
      <c r="K401" s="377">
        <f t="shared" si="32"/>
        <v>33.492800000000003</v>
      </c>
      <c r="L401" s="378"/>
      <c r="M401" s="908"/>
      <c r="N401" s="909"/>
      <c r="O401" s="709"/>
      <c r="P401" s="395"/>
      <c r="Q401" s="398"/>
      <c r="R401" s="399"/>
    </row>
    <row r="402" spans="3:18" ht="15.75" thickBot="1" x14ac:dyDescent="0.3">
      <c r="C402" s="706" t="s">
        <v>378</v>
      </c>
      <c r="D402" s="707"/>
      <c r="E402" s="687" t="s">
        <v>1467</v>
      </c>
      <c r="F402" s="687"/>
      <c r="G402" s="687">
        <v>1</v>
      </c>
      <c r="H402" s="687"/>
      <c r="I402" s="687">
        <v>17.309999999999999</v>
      </c>
      <c r="J402" s="687"/>
      <c r="K402" s="688">
        <f t="shared" ref="K402:K463" si="33">21%*(I402)+(I402)*G402</f>
        <v>20.945099999999996</v>
      </c>
      <c r="L402" s="689"/>
      <c r="M402" s="908"/>
      <c r="N402" s="909"/>
      <c r="O402" s="709"/>
      <c r="P402" s="395"/>
      <c r="Q402" s="712"/>
      <c r="R402" s="713"/>
    </row>
    <row r="403" spans="3:18" x14ac:dyDescent="0.25">
      <c r="C403" s="383" t="s">
        <v>379</v>
      </c>
      <c r="D403" s="384"/>
      <c r="E403" s="387" t="s">
        <v>1452</v>
      </c>
      <c r="F403" s="387"/>
      <c r="G403" s="387">
        <v>25</v>
      </c>
      <c r="H403" s="387"/>
      <c r="I403" s="387">
        <v>3.6</v>
      </c>
      <c r="J403" s="387"/>
      <c r="K403" s="388">
        <f t="shared" si="33"/>
        <v>90.756</v>
      </c>
      <c r="L403" s="389"/>
      <c r="M403" s="908"/>
      <c r="N403" s="909"/>
      <c r="O403" s="709"/>
      <c r="P403" s="395"/>
      <c r="Q403" s="396">
        <v>11</v>
      </c>
      <c r="R403" s="397"/>
    </row>
    <row r="404" spans="3:18" x14ac:dyDescent="0.25">
      <c r="C404" s="380" t="s">
        <v>380</v>
      </c>
      <c r="D404" s="381"/>
      <c r="E404" s="379" t="s">
        <v>1452</v>
      </c>
      <c r="F404" s="379"/>
      <c r="G404" s="379">
        <v>3</v>
      </c>
      <c r="H404" s="379"/>
      <c r="I404" s="379">
        <v>21.46</v>
      </c>
      <c r="J404" s="379"/>
      <c r="K404" s="377">
        <f t="shared" si="33"/>
        <v>68.886600000000001</v>
      </c>
      <c r="L404" s="378"/>
      <c r="M404" s="908"/>
      <c r="N404" s="909"/>
      <c r="O404" s="709"/>
      <c r="P404" s="395"/>
      <c r="Q404" s="398"/>
      <c r="R404" s="399"/>
    </row>
    <row r="405" spans="3:18" x14ac:dyDescent="0.25">
      <c r="C405" s="380" t="s">
        <v>381</v>
      </c>
      <c r="D405" s="381"/>
      <c r="E405" s="379" t="s">
        <v>1452</v>
      </c>
      <c r="F405" s="379"/>
      <c r="G405" s="379">
        <v>4</v>
      </c>
      <c r="H405" s="379"/>
      <c r="I405" s="379">
        <v>3.1</v>
      </c>
      <c r="J405" s="379"/>
      <c r="K405" s="377">
        <f t="shared" si="33"/>
        <v>13.051</v>
      </c>
      <c r="L405" s="378"/>
      <c r="M405" s="908"/>
      <c r="N405" s="909"/>
      <c r="O405" s="709"/>
      <c r="P405" s="395"/>
      <c r="Q405" s="398"/>
      <c r="R405" s="399"/>
    </row>
    <row r="406" spans="3:18" x14ac:dyDescent="0.25">
      <c r="C406" s="380" t="s">
        <v>382</v>
      </c>
      <c r="D406" s="381"/>
      <c r="E406" s="379" t="s">
        <v>1452</v>
      </c>
      <c r="F406" s="379"/>
      <c r="G406" s="379">
        <v>10</v>
      </c>
      <c r="H406" s="379"/>
      <c r="I406" s="379">
        <v>5.52</v>
      </c>
      <c r="J406" s="379"/>
      <c r="K406" s="377">
        <f t="shared" si="33"/>
        <v>56.359199999999994</v>
      </c>
      <c r="L406" s="378"/>
      <c r="M406" s="908"/>
      <c r="N406" s="909"/>
      <c r="O406" s="709"/>
      <c r="P406" s="395"/>
      <c r="Q406" s="398"/>
      <c r="R406" s="399"/>
    </row>
    <row r="407" spans="3:18" ht="15.75" thickBot="1" x14ac:dyDescent="0.3">
      <c r="C407" s="706" t="s">
        <v>383</v>
      </c>
      <c r="D407" s="707"/>
      <c r="E407" s="687" t="s">
        <v>1452</v>
      </c>
      <c r="F407" s="687"/>
      <c r="G407" s="687">
        <v>1</v>
      </c>
      <c r="H407" s="687"/>
      <c r="I407" s="687">
        <v>3.1</v>
      </c>
      <c r="J407" s="687"/>
      <c r="K407" s="688">
        <f t="shared" si="33"/>
        <v>3.7510000000000003</v>
      </c>
      <c r="L407" s="689"/>
      <c r="M407" s="908"/>
      <c r="N407" s="909"/>
      <c r="O407" s="709"/>
      <c r="P407" s="395"/>
      <c r="Q407" s="712"/>
      <c r="R407" s="713"/>
    </row>
    <row r="408" spans="3:18" x14ac:dyDescent="0.25">
      <c r="C408" s="383" t="s">
        <v>352</v>
      </c>
      <c r="D408" s="384"/>
      <c r="E408" s="387" t="s">
        <v>1472</v>
      </c>
      <c r="F408" s="387"/>
      <c r="G408" s="387">
        <v>4</v>
      </c>
      <c r="H408" s="387"/>
      <c r="I408" s="387">
        <v>2.62</v>
      </c>
      <c r="J408" s="387"/>
      <c r="K408" s="388">
        <f t="shared" si="33"/>
        <v>11.030200000000001</v>
      </c>
      <c r="L408" s="389"/>
      <c r="M408" s="908"/>
      <c r="N408" s="909"/>
      <c r="O408" s="709"/>
      <c r="P408" s="395"/>
      <c r="Q408" s="383">
        <v>12</v>
      </c>
      <c r="R408" s="714"/>
    </row>
    <row r="409" spans="3:18" x14ac:dyDescent="0.25">
      <c r="C409" s="380" t="s">
        <v>353</v>
      </c>
      <c r="D409" s="381"/>
      <c r="E409" s="379" t="s">
        <v>1473</v>
      </c>
      <c r="F409" s="379"/>
      <c r="G409" s="379">
        <v>88</v>
      </c>
      <c r="H409" s="379"/>
      <c r="I409" s="379">
        <v>0.28999999999999998</v>
      </c>
      <c r="J409" s="379"/>
      <c r="K409" s="377">
        <f t="shared" si="33"/>
        <v>25.5809</v>
      </c>
      <c r="L409" s="378"/>
      <c r="M409" s="908"/>
      <c r="N409" s="909"/>
      <c r="O409" s="709"/>
      <c r="P409" s="395"/>
      <c r="Q409" s="380"/>
      <c r="R409" s="715"/>
    </row>
    <row r="410" spans="3:18" x14ac:dyDescent="0.25">
      <c r="C410" s="380" t="s">
        <v>384</v>
      </c>
      <c r="D410" s="381"/>
      <c r="E410" s="379" t="s">
        <v>1487</v>
      </c>
      <c r="F410" s="379"/>
      <c r="G410" s="379">
        <v>5</v>
      </c>
      <c r="H410" s="379"/>
      <c r="I410" s="379">
        <v>5.92</v>
      </c>
      <c r="J410" s="379"/>
      <c r="K410" s="377">
        <f t="shared" si="33"/>
        <v>30.843200000000003</v>
      </c>
      <c r="L410" s="378"/>
      <c r="M410" s="908"/>
      <c r="N410" s="909"/>
      <c r="O410" s="709"/>
      <c r="P410" s="395"/>
      <c r="Q410" s="380"/>
      <c r="R410" s="715"/>
    </row>
    <row r="411" spans="3:18" x14ac:dyDescent="0.25">
      <c r="C411" s="380" t="s">
        <v>385</v>
      </c>
      <c r="D411" s="381"/>
      <c r="E411" s="379" t="s">
        <v>1473</v>
      </c>
      <c r="F411" s="379"/>
      <c r="G411" s="379">
        <v>2</v>
      </c>
      <c r="H411" s="379"/>
      <c r="I411" s="379">
        <v>1.03</v>
      </c>
      <c r="J411" s="379"/>
      <c r="K411" s="377">
        <f t="shared" si="33"/>
        <v>2.2763</v>
      </c>
      <c r="L411" s="378"/>
      <c r="M411" s="908"/>
      <c r="N411" s="909"/>
      <c r="O411" s="709"/>
      <c r="P411" s="395"/>
      <c r="Q411" s="380"/>
      <c r="R411" s="715"/>
    </row>
    <row r="412" spans="3:18" x14ac:dyDescent="0.25">
      <c r="C412" s="380" t="s">
        <v>387</v>
      </c>
      <c r="D412" s="381"/>
      <c r="E412" s="379" t="s">
        <v>1487</v>
      </c>
      <c r="F412" s="379"/>
      <c r="G412" s="379">
        <v>1</v>
      </c>
      <c r="H412" s="379"/>
      <c r="I412" s="379">
        <v>10.14</v>
      </c>
      <c r="J412" s="379"/>
      <c r="K412" s="377">
        <f t="shared" si="33"/>
        <v>12.269400000000001</v>
      </c>
      <c r="L412" s="378"/>
      <c r="M412" s="908"/>
      <c r="N412" s="909"/>
      <c r="O412" s="709"/>
      <c r="P412" s="395"/>
      <c r="Q412" s="380"/>
      <c r="R412" s="715"/>
    </row>
    <row r="413" spans="3:18" ht="15.75" thickBot="1" x14ac:dyDescent="0.3">
      <c r="C413" s="380" t="s">
        <v>388</v>
      </c>
      <c r="D413" s="381"/>
      <c r="E413" s="379" t="s">
        <v>1488</v>
      </c>
      <c r="F413" s="379"/>
      <c r="G413" s="379">
        <v>10</v>
      </c>
      <c r="H413" s="379"/>
      <c r="I413" s="379">
        <v>0.88</v>
      </c>
      <c r="J413" s="379"/>
      <c r="K413" s="377">
        <f t="shared" si="33"/>
        <v>8.9847999999999999</v>
      </c>
      <c r="L413" s="378"/>
      <c r="M413" s="908"/>
      <c r="N413" s="909"/>
      <c r="O413" s="709"/>
      <c r="P413" s="395"/>
      <c r="Q413" s="704"/>
      <c r="R413" s="716"/>
    </row>
    <row r="414" spans="3:18" x14ac:dyDescent="0.25">
      <c r="C414" s="383" t="s">
        <v>389</v>
      </c>
      <c r="D414" s="384"/>
      <c r="E414" s="387" t="s">
        <v>1489</v>
      </c>
      <c r="F414" s="387"/>
      <c r="G414" s="387">
        <v>6</v>
      </c>
      <c r="H414" s="387"/>
      <c r="I414" s="387">
        <v>17.350000000000001</v>
      </c>
      <c r="J414" s="387"/>
      <c r="K414" s="388">
        <f t="shared" si="33"/>
        <v>107.74350000000001</v>
      </c>
      <c r="L414" s="389"/>
      <c r="M414" s="908"/>
      <c r="N414" s="909"/>
      <c r="O414" s="709"/>
      <c r="P414" s="395"/>
      <c r="Q414" s="396">
        <v>13</v>
      </c>
      <c r="R414" s="397"/>
    </row>
    <row r="415" spans="3:18" x14ac:dyDescent="0.25">
      <c r="C415" s="380" t="s">
        <v>390</v>
      </c>
      <c r="D415" s="381"/>
      <c r="E415" s="379" t="s">
        <v>1490</v>
      </c>
      <c r="F415" s="379"/>
      <c r="G415" s="379">
        <v>4</v>
      </c>
      <c r="H415" s="379"/>
      <c r="I415" s="379">
        <v>0.3</v>
      </c>
      <c r="J415" s="379"/>
      <c r="K415" s="377">
        <f t="shared" si="33"/>
        <v>1.2629999999999999</v>
      </c>
      <c r="L415" s="378"/>
      <c r="M415" s="908"/>
      <c r="N415" s="909"/>
      <c r="O415" s="709"/>
      <c r="P415" s="395"/>
      <c r="Q415" s="398"/>
      <c r="R415" s="399"/>
    </row>
    <row r="416" spans="3:18" x14ac:dyDescent="0.25">
      <c r="C416" s="380" t="s">
        <v>391</v>
      </c>
      <c r="D416" s="381"/>
      <c r="E416" s="379" t="s">
        <v>1491</v>
      </c>
      <c r="F416" s="379"/>
      <c r="G416" s="379">
        <v>2</v>
      </c>
      <c r="H416" s="379"/>
      <c r="I416" s="379">
        <v>3.15</v>
      </c>
      <c r="J416" s="379"/>
      <c r="K416" s="377">
        <f t="shared" si="33"/>
        <v>6.9615</v>
      </c>
      <c r="L416" s="378"/>
      <c r="M416" s="908"/>
      <c r="N416" s="909"/>
      <c r="O416" s="709"/>
      <c r="P416" s="395"/>
      <c r="Q416" s="398"/>
      <c r="R416" s="399"/>
    </row>
    <row r="417" spans="3:18" x14ac:dyDescent="0.25">
      <c r="C417" s="380" t="s">
        <v>392</v>
      </c>
      <c r="D417" s="381"/>
      <c r="E417" s="379" t="s">
        <v>1491</v>
      </c>
      <c r="F417" s="379"/>
      <c r="G417" s="379">
        <v>1</v>
      </c>
      <c r="H417" s="379"/>
      <c r="I417" s="379">
        <v>0.28999999999999998</v>
      </c>
      <c r="J417" s="379"/>
      <c r="K417" s="377">
        <f t="shared" si="33"/>
        <v>0.35089999999999999</v>
      </c>
      <c r="L417" s="378"/>
      <c r="M417" s="908"/>
      <c r="N417" s="909"/>
      <c r="O417" s="709"/>
      <c r="P417" s="395"/>
      <c r="Q417" s="398"/>
      <c r="R417" s="399"/>
    </row>
    <row r="418" spans="3:18" x14ac:dyDescent="0.25">
      <c r="C418" s="380" t="s">
        <v>393</v>
      </c>
      <c r="D418" s="381"/>
      <c r="E418" s="379" t="s">
        <v>1492</v>
      </c>
      <c r="F418" s="379"/>
      <c r="G418" s="379">
        <v>1</v>
      </c>
      <c r="H418" s="379"/>
      <c r="I418" s="379">
        <v>2.62</v>
      </c>
      <c r="J418" s="379"/>
      <c r="K418" s="377">
        <f t="shared" si="33"/>
        <v>3.1702000000000004</v>
      </c>
      <c r="L418" s="378"/>
      <c r="M418" s="908"/>
      <c r="N418" s="909"/>
      <c r="O418" s="709"/>
      <c r="P418" s="395"/>
      <c r="Q418" s="398"/>
      <c r="R418" s="399"/>
    </row>
    <row r="419" spans="3:18" x14ac:dyDescent="0.25">
      <c r="C419" s="380" t="s">
        <v>394</v>
      </c>
      <c r="D419" s="381"/>
      <c r="E419" s="379" t="s">
        <v>1491</v>
      </c>
      <c r="F419" s="379"/>
      <c r="G419" s="379">
        <v>8</v>
      </c>
      <c r="H419" s="379"/>
      <c r="I419" s="379">
        <v>1.49</v>
      </c>
      <c r="J419" s="379"/>
      <c r="K419" s="377">
        <f t="shared" si="33"/>
        <v>12.232900000000001</v>
      </c>
      <c r="L419" s="378"/>
      <c r="M419" s="908"/>
      <c r="N419" s="909"/>
      <c r="O419" s="709"/>
      <c r="P419" s="395"/>
      <c r="Q419" s="398"/>
      <c r="R419" s="399"/>
    </row>
    <row r="420" spans="3:18" x14ac:dyDescent="0.25">
      <c r="C420" s="380" t="s">
        <v>395</v>
      </c>
      <c r="D420" s="381"/>
      <c r="E420" s="379" t="s">
        <v>1491</v>
      </c>
      <c r="F420" s="379"/>
      <c r="G420" s="379">
        <v>1</v>
      </c>
      <c r="H420" s="379"/>
      <c r="I420" s="379">
        <v>1.38</v>
      </c>
      <c r="J420" s="379"/>
      <c r="K420" s="377">
        <f t="shared" si="33"/>
        <v>1.6698</v>
      </c>
      <c r="L420" s="378"/>
      <c r="M420" s="908"/>
      <c r="N420" s="909"/>
      <c r="O420" s="709"/>
      <c r="P420" s="395"/>
      <c r="Q420" s="398"/>
      <c r="R420" s="399"/>
    </row>
    <row r="421" spans="3:18" x14ac:dyDescent="0.25">
      <c r="C421" s="380" t="s">
        <v>396</v>
      </c>
      <c r="D421" s="381"/>
      <c r="E421" s="379" t="s">
        <v>1491</v>
      </c>
      <c r="F421" s="379"/>
      <c r="G421" s="379">
        <v>8</v>
      </c>
      <c r="H421" s="379"/>
      <c r="I421" s="379">
        <v>2.79</v>
      </c>
      <c r="J421" s="379"/>
      <c r="K421" s="377">
        <f t="shared" si="33"/>
        <v>22.905899999999999</v>
      </c>
      <c r="L421" s="378"/>
      <c r="M421" s="908"/>
      <c r="N421" s="909"/>
      <c r="O421" s="709"/>
      <c r="P421" s="395"/>
      <c r="Q421" s="398"/>
      <c r="R421" s="399"/>
    </row>
    <row r="422" spans="3:18" x14ac:dyDescent="0.25">
      <c r="C422" s="380" t="s">
        <v>397</v>
      </c>
      <c r="D422" s="381"/>
      <c r="E422" s="379" t="s">
        <v>1492</v>
      </c>
      <c r="F422" s="379"/>
      <c r="G422" s="379">
        <v>1</v>
      </c>
      <c r="H422" s="379"/>
      <c r="I422" s="379">
        <v>1.68</v>
      </c>
      <c r="J422" s="379"/>
      <c r="K422" s="377">
        <f t="shared" si="33"/>
        <v>2.0327999999999999</v>
      </c>
      <c r="L422" s="378"/>
      <c r="M422" s="908"/>
      <c r="N422" s="909"/>
      <c r="O422" s="709"/>
      <c r="P422" s="395"/>
      <c r="Q422" s="398"/>
      <c r="R422" s="399"/>
    </row>
    <row r="423" spans="3:18" x14ac:dyDescent="0.25">
      <c r="C423" s="380" t="s">
        <v>1969</v>
      </c>
      <c r="D423" s="381"/>
      <c r="E423" s="379" t="s">
        <v>1491</v>
      </c>
      <c r="F423" s="379"/>
      <c r="G423" s="379">
        <v>5</v>
      </c>
      <c r="H423" s="379"/>
      <c r="I423" s="379">
        <v>2</v>
      </c>
      <c r="J423" s="379"/>
      <c r="K423" s="377">
        <f t="shared" si="33"/>
        <v>10.42</v>
      </c>
      <c r="L423" s="378"/>
      <c r="M423" s="908"/>
      <c r="N423" s="909"/>
      <c r="O423" s="709"/>
      <c r="P423" s="395"/>
      <c r="Q423" s="398"/>
      <c r="R423" s="399"/>
    </row>
    <row r="424" spans="3:18" x14ac:dyDescent="0.25">
      <c r="C424" s="380" t="s">
        <v>108</v>
      </c>
      <c r="D424" s="381"/>
      <c r="E424" s="379" t="s">
        <v>1310</v>
      </c>
      <c r="F424" s="379"/>
      <c r="G424" s="379">
        <v>1</v>
      </c>
      <c r="H424" s="379"/>
      <c r="I424" s="379">
        <v>0.88</v>
      </c>
      <c r="J424" s="379"/>
      <c r="K424" s="377">
        <f t="shared" si="33"/>
        <v>1.0648</v>
      </c>
      <c r="L424" s="378"/>
      <c r="M424" s="908"/>
      <c r="N424" s="909"/>
      <c r="O424" s="709"/>
      <c r="P424" s="395"/>
      <c r="Q424" s="398"/>
      <c r="R424" s="399"/>
    </row>
    <row r="425" spans="3:18" x14ac:dyDescent="0.25">
      <c r="C425" s="380" t="s">
        <v>398</v>
      </c>
      <c r="D425" s="381"/>
      <c r="E425" s="379" t="s">
        <v>1492</v>
      </c>
      <c r="F425" s="379"/>
      <c r="G425" s="379">
        <v>8</v>
      </c>
      <c r="H425" s="379"/>
      <c r="I425" s="379">
        <v>1.68</v>
      </c>
      <c r="J425" s="379"/>
      <c r="K425" s="377">
        <f t="shared" si="33"/>
        <v>13.7928</v>
      </c>
      <c r="L425" s="378"/>
      <c r="M425" s="908"/>
      <c r="N425" s="909"/>
      <c r="O425" s="709"/>
      <c r="P425" s="395"/>
      <c r="Q425" s="398"/>
      <c r="R425" s="399"/>
    </row>
    <row r="426" spans="3:18" x14ac:dyDescent="0.25">
      <c r="C426" s="380" t="s">
        <v>399</v>
      </c>
      <c r="D426" s="381"/>
      <c r="E426" s="379" t="s">
        <v>1491</v>
      </c>
      <c r="F426" s="379"/>
      <c r="G426" s="379">
        <v>2</v>
      </c>
      <c r="H426" s="379"/>
      <c r="I426" s="379">
        <v>2.19</v>
      </c>
      <c r="J426" s="379"/>
      <c r="K426" s="377">
        <f t="shared" si="33"/>
        <v>4.8399000000000001</v>
      </c>
      <c r="L426" s="378"/>
      <c r="M426" s="908"/>
      <c r="N426" s="909"/>
      <c r="O426" s="709"/>
      <c r="P426" s="395"/>
      <c r="Q426" s="398"/>
      <c r="R426" s="399"/>
    </row>
    <row r="427" spans="3:18" x14ac:dyDescent="0.25">
      <c r="C427" s="380" t="s">
        <v>400</v>
      </c>
      <c r="D427" s="381"/>
      <c r="E427" s="379" t="s">
        <v>1491</v>
      </c>
      <c r="F427" s="379"/>
      <c r="G427" s="379">
        <v>11</v>
      </c>
      <c r="H427" s="379"/>
      <c r="I427" s="379">
        <v>1.49</v>
      </c>
      <c r="J427" s="379"/>
      <c r="K427" s="377">
        <f t="shared" si="33"/>
        <v>16.7029</v>
      </c>
      <c r="L427" s="378"/>
      <c r="M427" s="908"/>
      <c r="N427" s="909"/>
      <c r="O427" s="709"/>
      <c r="P427" s="395"/>
      <c r="Q427" s="398"/>
      <c r="R427" s="399"/>
    </row>
    <row r="428" spans="3:18" ht="15.75" thickBot="1" x14ac:dyDescent="0.3">
      <c r="C428" s="706" t="s">
        <v>401</v>
      </c>
      <c r="D428" s="707"/>
      <c r="E428" s="687" t="s">
        <v>1491</v>
      </c>
      <c r="F428" s="687"/>
      <c r="G428" s="687">
        <v>1</v>
      </c>
      <c r="H428" s="687"/>
      <c r="I428" s="687">
        <v>1.46</v>
      </c>
      <c r="J428" s="687"/>
      <c r="K428" s="688">
        <f t="shared" si="33"/>
        <v>1.7665999999999999</v>
      </c>
      <c r="L428" s="689"/>
      <c r="M428" s="908"/>
      <c r="N428" s="909"/>
      <c r="O428" s="709"/>
      <c r="P428" s="395"/>
      <c r="Q428" s="712"/>
      <c r="R428" s="713"/>
    </row>
    <row r="429" spans="3:18" x14ac:dyDescent="0.25">
      <c r="C429" s="383" t="s">
        <v>402</v>
      </c>
      <c r="D429" s="384"/>
      <c r="E429" s="387" t="s">
        <v>1493</v>
      </c>
      <c r="F429" s="387"/>
      <c r="G429" s="387">
        <v>1</v>
      </c>
      <c r="H429" s="387"/>
      <c r="I429" s="387">
        <v>35.299999999999997</v>
      </c>
      <c r="J429" s="387"/>
      <c r="K429" s="388">
        <f t="shared" si="33"/>
        <v>42.712999999999994</v>
      </c>
      <c r="L429" s="389"/>
      <c r="M429" s="908"/>
      <c r="N429" s="909"/>
      <c r="O429" s="709"/>
      <c r="P429" s="395"/>
      <c r="Q429" s="396">
        <v>14</v>
      </c>
      <c r="R429" s="397"/>
    </row>
    <row r="430" spans="3:18" x14ac:dyDescent="0.25">
      <c r="C430" s="380" t="s">
        <v>378</v>
      </c>
      <c r="D430" s="381"/>
      <c r="E430" s="379" t="s">
        <v>1467</v>
      </c>
      <c r="F430" s="379"/>
      <c r="G430" s="379">
        <v>2</v>
      </c>
      <c r="H430" s="379"/>
      <c r="I430" s="379">
        <v>17.309999999999999</v>
      </c>
      <c r="J430" s="379"/>
      <c r="K430" s="377">
        <f t="shared" si="33"/>
        <v>38.255099999999999</v>
      </c>
      <c r="L430" s="378"/>
      <c r="M430" s="908"/>
      <c r="N430" s="909"/>
      <c r="O430" s="709"/>
      <c r="P430" s="395"/>
      <c r="Q430" s="398"/>
      <c r="R430" s="399"/>
    </row>
    <row r="431" spans="3:18" x14ac:dyDescent="0.25">
      <c r="C431" s="380" t="s">
        <v>403</v>
      </c>
      <c r="D431" s="381"/>
      <c r="E431" s="379" t="s">
        <v>1467</v>
      </c>
      <c r="F431" s="379"/>
      <c r="G431" s="379">
        <v>1</v>
      </c>
      <c r="H431" s="379"/>
      <c r="I431" s="379">
        <v>15.54</v>
      </c>
      <c r="J431" s="379"/>
      <c r="K431" s="377">
        <f t="shared" si="33"/>
        <v>18.8034</v>
      </c>
      <c r="L431" s="378"/>
      <c r="M431" s="908"/>
      <c r="N431" s="909"/>
      <c r="O431" s="709"/>
      <c r="P431" s="395"/>
      <c r="Q431" s="398"/>
      <c r="R431" s="399"/>
    </row>
    <row r="432" spans="3:18" x14ac:dyDescent="0.25">
      <c r="C432" s="380" t="s">
        <v>404</v>
      </c>
      <c r="D432" s="381"/>
      <c r="E432" s="379" t="s">
        <v>1452</v>
      </c>
      <c r="F432" s="379"/>
      <c r="G432" s="379">
        <v>1</v>
      </c>
      <c r="H432" s="379"/>
      <c r="I432" s="379">
        <v>12.77</v>
      </c>
      <c r="J432" s="379"/>
      <c r="K432" s="377">
        <f t="shared" si="33"/>
        <v>15.451699999999999</v>
      </c>
      <c r="L432" s="378"/>
      <c r="M432" s="908"/>
      <c r="N432" s="909"/>
      <c r="O432" s="709"/>
      <c r="P432" s="395"/>
      <c r="Q432" s="398"/>
      <c r="R432" s="399"/>
    </row>
    <row r="433" spans="3:18" x14ac:dyDescent="0.25">
      <c r="C433" s="380" t="s">
        <v>405</v>
      </c>
      <c r="D433" s="381"/>
      <c r="E433" s="379" t="s">
        <v>1452</v>
      </c>
      <c r="F433" s="379"/>
      <c r="G433" s="379">
        <v>5</v>
      </c>
      <c r="H433" s="379"/>
      <c r="I433" s="379">
        <v>0.41</v>
      </c>
      <c r="J433" s="379"/>
      <c r="K433" s="377">
        <f t="shared" si="33"/>
        <v>2.1360999999999999</v>
      </c>
      <c r="L433" s="378"/>
      <c r="M433" s="908"/>
      <c r="N433" s="909"/>
      <c r="O433" s="709"/>
      <c r="P433" s="395"/>
      <c r="Q433" s="398"/>
      <c r="R433" s="399"/>
    </row>
    <row r="434" spans="3:18" x14ac:dyDescent="0.25">
      <c r="C434" s="380" t="s">
        <v>406</v>
      </c>
      <c r="D434" s="381"/>
      <c r="E434" s="379" t="s">
        <v>1494</v>
      </c>
      <c r="F434" s="379"/>
      <c r="G434" s="379">
        <v>1</v>
      </c>
      <c r="H434" s="379"/>
      <c r="I434" s="379">
        <v>12.03</v>
      </c>
      <c r="J434" s="379"/>
      <c r="K434" s="377">
        <f t="shared" si="33"/>
        <v>14.5563</v>
      </c>
      <c r="L434" s="378"/>
      <c r="M434" s="908"/>
      <c r="N434" s="909"/>
      <c r="O434" s="709"/>
      <c r="P434" s="395"/>
      <c r="Q434" s="398"/>
      <c r="R434" s="399"/>
    </row>
    <row r="435" spans="3:18" x14ac:dyDescent="0.25">
      <c r="C435" s="380" t="s">
        <v>407</v>
      </c>
      <c r="D435" s="381"/>
      <c r="E435" s="379" t="s">
        <v>1452</v>
      </c>
      <c r="F435" s="379"/>
      <c r="G435" s="379">
        <v>2</v>
      </c>
      <c r="H435" s="379"/>
      <c r="I435" s="379">
        <v>21.46</v>
      </c>
      <c r="J435" s="379"/>
      <c r="K435" s="377">
        <f t="shared" si="33"/>
        <v>47.426600000000001</v>
      </c>
      <c r="L435" s="378"/>
      <c r="M435" s="908"/>
      <c r="N435" s="909"/>
      <c r="O435" s="709"/>
      <c r="P435" s="395"/>
      <c r="Q435" s="398"/>
      <c r="R435" s="399"/>
    </row>
    <row r="436" spans="3:18" x14ac:dyDescent="0.25">
      <c r="C436" s="380" t="s">
        <v>408</v>
      </c>
      <c r="D436" s="381"/>
      <c r="E436" s="379" t="s">
        <v>1467</v>
      </c>
      <c r="F436" s="379"/>
      <c r="G436" s="379">
        <v>1</v>
      </c>
      <c r="H436" s="379"/>
      <c r="I436" s="379">
        <v>21.46</v>
      </c>
      <c r="J436" s="379"/>
      <c r="K436" s="377">
        <f t="shared" si="33"/>
        <v>25.9666</v>
      </c>
      <c r="L436" s="378"/>
      <c r="M436" s="908"/>
      <c r="N436" s="909"/>
      <c r="O436" s="709"/>
      <c r="P436" s="395"/>
      <c r="Q436" s="398"/>
      <c r="R436" s="399"/>
    </row>
    <row r="437" spans="3:18" x14ac:dyDescent="0.25">
      <c r="C437" s="380" t="s">
        <v>409</v>
      </c>
      <c r="D437" s="381"/>
      <c r="E437" s="379" t="s">
        <v>1452</v>
      </c>
      <c r="F437" s="379"/>
      <c r="G437" s="379">
        <v>5</v>
      </c>
      <c r="H437" s="379"/>
      <c r="I437" s="379">
        <v>4.08</v>
      </c>
      <c r="J437" s="379"/>
      <c r="K437" s="377">
        <f t="shared" si="33"/>
        <v>21.256799999999998</v>
      </c>
      <c r="L437" s="378"/>
      <c r="M437" s="908"/>
      <c r="N437" s="909"/>
      <c r="O437" s="709"/>
      <c r="P437" s="395"/>
      <c r="Q437" s="398"/>
      <c r="R437" s="399"/>
    </row>
    <row r="438" spans="3:18" x14ac:dyDescent="0.25">
      <c r="C438" s="380" t="s">
        <v>410</v>
      </c>
      <c r="D438" s="381"/>
      <c r="E438" s="379" t="s">
        <v>1452</v>
      </c>
      <c r="F438" s="379"/>
      <c r="G438" s="379">
        <v>4</v>
      </c>
      <c r="H438" s="379"/>
      <c r="I438" s="379">
        <v>0.88</v>
      </c>
      <c r="J438" s="379"/>
      <c r="K438" s="377">
        <f t="shared" si="33"/>
        <v>3.7048000000000001</v>
      </c>
      <c r="L438" s="378"/>
      <c r="M438" s="908"/>
      <c r="N438" s="909"/>
      <c r="O438" s="709"/>
      <c r="P438" s="395"/>
      <c r="Q438" s="398"/>
      <c r="R438" s="399"/>
    </row>
    <row r="439" spans="3:18" x14ac:dyDescent="0.25">
      <c r="C439" s="380" t="s">
        <v>411</v>
      </c>
      <c r="D439" s="381"/>
      <c r="E439" s="379" t="s">
        <v>1452</v>
      </c>
      <c r="F439" s="379"/>
      <c r="G439" s="379">
        <v>1</v>
      </c>
      <c r="H439" s="379"/>
      <c r="I439" s="379">
        <v>10.72</v>
      </c>
      <c r="J439" s="379"/>
      <c r="K439" s="377">
        <f t="shared" si="33"/>
        <v>12.9712</v>
      </c>
      <c r="L439" s="378"/>
      <c r="M439" s="908"/>
      <c r="N439" s="909"/>
      <c r="O439" s="709"/>
      <c r="P439" s="395"/>
      <c r="Q439" s="398"/>
      <c r="R439" s="399"/>
    </row>
    <row r="440" spans="3:18" x14ac:dyDescent="0.25">
      <c r="C440" s="380" t="s">
        <v>412</v>
      </c>
      <c r="D440" s="381"/>
      <c r="E440" s="379" t="s">
        <v>1452</v>
      </c>
      <c r="F440" s="379"/>
      <c r="G440" s="379">
        <v>1</v>
      </c>
      <c r="H440" s="379"/>
      <c r="I440" s="379">
        <v>1.29</v>
      </c>
      <c r="J440" s="379"/>
      <c r="K440" s="377">
        <f t="shared" si="33"/>
        <v>1.5609</v>
      </c>
      <c r="L440" s="378"/>
      <c r="M440" s="908"/>
      <c r="N440" s="909"/>
      <c r="O440" s="709"/>
      <c r="P440" s="395"/>
      <c r="Q440" s="398"/>
      <c r="R440" s="399"/>
    </row>
    <row r="441" spans="3:18" x14ac:dyDescent="0.25">
      <c r="C441" s="380" t="s">
        <v>413</v>
      </c>
      <c r="D441" s="381"/>
      <c r="E441" s="379" t="s">
        <v>1494</v>
      </c>
      <c r="F441" s="379"/>
      <c r="G441" s="379">
        <v>1</v>
      </c>
      <c r="H441" s="379"/>
      <c r="I441" s="379">
        <v>5.29</v>
      </c>
      <c r="J441" s="379"/>
      <c r="K441" s="377">
        <f t="shared" si="33"/>
        <v>6.4009</v>
      </c>
      <c r="L441" s="378"/>
      <c r="M441" s="908"/>
      <c r="N441" s="909"/>
      <c r="O441" s="709"/>
      <c r="P441" s="395"/>
      <c r="Q441" s="398"/>
      <c r="R441" s="399"/>
    </row>
    <row r="442" spans="3:18" ht="15.75" thickBot="1" x14ac:dyDescent="0.3">
      <c r="C442" s="706" t="s">
        <v>414</v>
      </c>
      <c r="D442" s="707"/>
      <c r="E442" s="687" t="s">
        <v>1452</v>
      </c>
      <c r="F442" s="687"/>
      <c r="G442" s="687">
        <v>1</v>
      </c>
      <c r="H442" s="687"/>
      <c r="I442" s="687">
        <v>3.86</v>
      </c>
      <c r="J442" s="687"/>
      <c r="K442" s="688">
        <f t="shared" si="33"/>
        <v>4.6706000000000003</v>
      </c>
      <c r="L442" s="689"/>
      <c r="M442" s="908"/>
      <c r="N442" s="909"/>
      <c r="O442" s="709"/>
      <c r="P442" s="395"/>
      <c r="Q442" s="712"/>
      <c r="R442" s="713"/>
    </row>
    <row r="443" spans="3:18" x14ac:dyDescent="0.25">
      <c r="C443" s="383" t="s">
        <v>415</v>
      </c>
      <c r="D443" s="384"/>
      <c r="E443" s="387" t="s">
        <v>1495</v>
      </c>
      <c r="F443" s="387"/>
      <c r="G443" s="387">
        <v>1</v>
      </c>
      <c r="H443" s="387"/>
      <c r="I443" s="387">
        <v>11.55</v>
      </c>
      <c r="J443" s="387"/>
      <c r="K443" s="388">
        <f t="shared" si="33"/>
        <v>13.9755</v>
      </c>
      <c r="L443" s="389"/>
      <c r="M443" s="908"/>
      <c r="N443" s="909"/>
      <c r="O443" s="709"/>
      <c r="P443" s="395"/>
      <c r="Q443" s="396">
        <v>15</v>
      </c>
      <c r="R443" s="397"/>
    </row>
    <row r="444" spans="3:18" x14ac:dyDescent="0.25">
      <c r="C444" s="380" t="s">
        <v>416</v>
      </c>
      <c r="D444" s="381"/>
      <c r="E444" s="379" t="s">
        <v>1496</v>
      </c>
      <c r="F444" s="379"/>
      <c r="G444" s="379">
        <v>1</v>
      </c>
      <c r="H444" s="379"/>
      <c r="I444" s="379">
        <v>6.29</v>
      </c>
      <c r="J444" s="379"/>
      <c r="K444" s="377">
        <f t="shared" si="33"/>
        <v>7.6109</v>
      </c>
      <c r="L444" s="378"/>
      <c r="M444" s="908"/>
      <c r="N444" s="909"/>
      <c r="O444" s="709"/>
      <c r="P444" s="395"/>
      <c r="Q444" s="398"/>
      <c r="R444" s="399"/>
    </row>
    <row r="445" spans="3:18" x14ac:dyDescent="0.25">
      <c r="C445" s="380" t="s">
        <v>417</v>
      </c>
      <c r="D445" s="381"/>
      <c r="E445" s="379" t="s">
        <v>2333</v>
      </c>
      <c r="F445" s="379"/>
      <c r="G445" s="379">
        <v>1</v>
      </c>
      <c r="H445" s="379"/>
      <c r="I445" s="379">
        <v>16.82</v>
      </c>
      <c r="J445" s="379"/>
      <c r="K445" s="377">
        <f t="shared" si="33"/>
        <v>20.3522</v>
      </c>
      <c r="L445" s="378"/>
      <c r="M445" s="908"/>
      <c r="N445" s="909"/>
      <c r="O445" s="709"/>
      <c r="P445" s="395"/>
      <c r="Q445" s="398"/>
      <c r="R445" s="399"/>
    </row>
    <row r="446" spans="3:18" x14ac:dyDescent="0.25">
      <c r="C446" s="380" t="s">
        <v>418</v>
      </c>
      <c r="D446" s="381"/>
      <c r="E446" s="379" t="s">
        <v>1497</v>
      </c>
      <c r="F446" s="379"/>
      <c r="G446" s="379">
        <v>2</v>
      </c>
      <c r="H446" s="379"/>
      <c r="I446" s="379">
        <v>7.36</v>
      </c>
      <c r="J446" s="379"/>
      <c r="K446" s="377">
        <f t="shared" si="33"/>
        <v>16.265599999999999</v>
      </c>
      <c r="L446" s="378"/>
      <c r="M446" s="908"/>
      <c r="N446" s="909"/>
      <c r="O446" s="709"/>
      <c r="P446" s="395"/>
      <c r="Q446" s="398"/>
      <c r="R446" s="399"/>
    </row>
    <row r="447" spans="3:18" x14ac:dyDescent="0.25">
      <c r="C447" s="380" t="s">
        <v>419</v>
      </c>
      <c r="D447" s="381"/>
      <c r="E447" s="379" t="s">
        <v>1498</v>
      </c>
      <c r="F447" s="379"/>
      <c r="G447" s="379">
        <v>1</v>
      </c>
      <c r="H447" s="379"/>
      <c r="I447" s="379">
        <v>8.42</v>
      </c>
      <c r="J447" s="379"/>
      <c r="K447" s="377">
        <f t="shared" si="33"/>
        <v>10.1882</v>
      </c>
      <c r="L447" s="378"/>
      <c r="M447" s="908"/>
      <c r="N447" s="909"/>
      <c r="O447" s="709"/>
      <c r="P447" s="395"/>
      <c r="Q447" s="398"/>
      <c r="R447" s="399"/>
    </row>
    <row r="448" spans="3:18" x14ac:dyDescent="0.25">
      <c r="C448" s="380" t="s">
        <v>420</v>
      </c>
      <c r="D448" s="381"/>
      <c r="E448" s="379" t="s">
        <v>1466</v>
      </c>
      <c r="F448" s="379"/>
      <c r="G448" s="379">
        <v>1</v>
      </c>
      <c r="H448" s="379"/>
      <c r="I448" s="379">
        <v>54.45</v>
      </c>
      <c r="J448" s="379"/>
      <c r="K448" s="377">
        <f t="shared" si="33"/>
        <v>65.884500000000003</v>
      </c>
      <c r="L448" s="378"/>
      <c r="M448" s="908"/>
      <c r="N448" s="909"/>
      <c r="O448" s="709"/>
      <c r="P448" s="395"/>
      <c r="Q448" s="398"/>
      <c r="R448" s="399"/>
    </row>
    <row r="449" spans="3:18" x14ac:dyDescent="0.25">
      <c r="C449" s="380" t="s">
        <v>421</v>
      </c>
      <c r="D449" s="381"/>
      <c r="E449" s="379"/>
      <c r="F449" s="379"/>
      <c r="G449" s="379">
        <v>1</v>
      </c>
      <c r="H449" s="379"/>
      <c r="I449" s="379">
        <v>6.52</v>
      </c>
      <c r="J449" s="379"/>
      <c r="K449" s="377">
        <f t="shared" si="33"/>
        <v>7.8891999999999989</v>
      </c>
      <c r="L449" s="378"/>
      <c r="M449" s="908"/>
      <c r="N449" s="909"/>
      <c r="O449" s="709"/>
      <c r="P449" s="395"/>
      <c r="Q449" s="398"/>
      <c r="R449" s="399"/>
    </row>
    <row r="450" spans="3:18" x14ac:dyDescent="0.25">
      <c r="C450" s="380" t="s">
        <v>422</v>
      </c>
      <c r="D450" s="381"/>
      <c r="E450" s="379" t="s">
        <v>1499</v>
      </c>
      <c r="F450" s="379"/>
      <c r="G450" s="379">
        <v>1</v>
      </c>
      <c r="H450" s="379"/>
      <c r="I450" s="379">
        <v>2.1800000000000002</v>
      </c>
      <c r="J450" s="379"/>
      <c r="K450" s="377">
        <f t="shared" si="33"/>
        <v>2.6378000000000004</v>
      </c>
      <c r="L450" s="378"/>
      <c r="M450" s="908"/>
      <c r="N450" s="909"/>
      <c r="O450" s="709"/>
      <c r="P450" s="395"/>
      <c r="Q450" s="398"/>
      <c r="R450" s="399"/>
    </row>
    <row r="451" spans="3:18" x14ac:dyDescent="0.25">
      <c r="C451" s="380" t="s">
        <v>423</v>
      </c>
      <c r="D451" s="381"/>
      <c r="E451" s="379" t="s">
        <v>1500</v>
      </c>
      <c r="F451" s="379"/>
      <c r="G451" s="379">
        <v>1</v>
      </c>
      <c r="H451" s="379"/>
      <c r="I451" s="379">
        <v>3.49</v>
      </c>
      <c r="J451" s="379"/>
      <c r="K451" s="377">
        <f t="shared" si="33"/>
        <v>4.2229000000000001</v>
      </c>
      <c r="L451" s="378"/>
      <c r="M451" s="908"/>
      <c r="N451" s="909"/>
      <c r="O451" s="709"/>
      <c r="P451" s="395"/>
      <c r="Q451" s="398"/>
      <c r="R451" s="399"/>
    </row>
    <row r="452" spans="3:18" x14ac:dyDescent="0.25">
      <c r="C452" s="380" t="s">
        <v>424</v>
      </c>
      <c r="D452" s="381"/>
      <c r="E452" s="379" t="s">
        <v>1501</v>
      </c>
      <c r="F452" s="379"/>
      <c r="G452" s="379">
        <v>1</v>
      </c>
      <c r="H452" s="379"/>
      <c r="I452" s="379">
        <v>11.95</v>
      </c>
      <c r="J452" s="379"/>
      <c r="K452" s="377">
        <f t="shared" si="33"/>
        <v>14.459499999999998</v>
      </c>
      <c r="L452" s="378"/>
      <c r="M452" s="908"/>
      <c r="N452" s="909"/>
      <c r="O452" s="709"/>
      <c r="P452" s="395"/>
      <c r="Q452" s="398"/>
      <c r="R452" s="399"/>
    </row>
    <row r="453" spans="3:18" x14ac:dyDescent="0.25">
      <c r="C453" s="380" t="s">
        <v>425</v>
      </c>
      <c r="D453" s="381"/>
      <c r="E453" s="379" t="s">
        <v>1502</v>
      </c>
      <c r="F453" s="379"/>
      <c r="G453" s="379">
        <v>1</v>
      </c>
      <c r="H453" s="379"/>
      <c r="I453" s="379">
        <v>5.57</v>
      </c>
      <c r="J453" s="379"/>
      <c r="K453" s="377">
        <f t="shared" si="33"/>
        <v>6.7397</v>
      </c>
      <c r="L453" s="378"/>
      <c r="M453" s="908"/>
      <c r="N453" s="909"/>
      <c r="O453" s="709"/>
      <c r="P453" s="395"/>
      <c r="Q453" s="398"/>
      <c r="R453" s="399"/>
    </row>
    <row r="454" spans="3:18" x14ac:dyDescent="0.25">
      <c r="C454" s="380" t="s">
        <v>426</v>
      </c>
      <c r="D454" s="381"/>
      <c r="E454" s="379" t="s">
        <v>1503</v>
      </c>
      <c r="F454" s="379"/>
      <c r="G454" s="379">
        <v>1</v>
      </c>
      <c r="H454" s="379"/>
      <c r="I454" s="379">
        <v>14.53</v>
      </c>
      <c r="J454" s="379"/>
      <c r="K454" s="377">
        <f t="shared" si="33"/>
        <v>17.581299999999999</v>
      </c>
      <c r="L454" s="378"/>
      <c r="M454" s="908"/>
      <c r="N454" s="909"/>
      <c r="O454" s="709"/>
      <c r="P454" s="395"/>
      <c r="Q454" s="398"/>
      <c r="R454" s="399"/>
    </row>
    <row r="455" spans="3:18" x14ac:dyDescent="0.25">
      <c r="C455" s="380" t="s">
        <v>427</v>
      </c>
      <c r="D455" s="381"/>
      <c r="E455" s="379" t="s">
        <v>1504</v>
      </c>
      <c r="F455" s="379"/>
      <c r="G455" s="379">
        <v>1</v>
      </c>
      <c r="H455" s="379"/>
      <c r="I455" s="379">
        <v>2.74</v>
      </c>
      <c r="J455" s="379"/>
      <c r="K455" s="377">
        <f t="shared" si="33"/>
        <v>3.3154000000000003</v>
      </c>
      <c r="L455" s="378"/>
      <c r="M455" s="908"/>
      <c r="N455" s="909"/>
      <c r="O455" s="709"/>
      <c r="P455" s="395"/>
      <c r="Q455" s="398"/>
      <c r="R455" s="399"/>
    </row>
    <row r="456" spans="3:18" x14ac:dyDescent="0.25">
      <c r="C456" s="380" t="s">
        <v>428</v>
      </c>
      <c r="D456" s="381"/>
      <c r="E456" s="379" t="s">
        <v>1505</v>
      </c>
      <c r="F456" s="379"/>
      <c r="G456" s="379">
        <v>1</v>
      </c>
      <c r="H456" s="379"/>
      <c r="I456" s="379">
        <v>120.48</v>
      </c>
      <c r="J456" s="379"/>
      <c r="K456" s="377">
        <f t="shared" si="33"/>
        <v>145.7808</v>
      </c>
      <c r="L456" s="378"/>
      <c r="M456" s="908"/>
      <c r="N456" s="909"/>
      <c r="O456" s="709"/>
      <c r="P456" s="395"/>
      <c r="Q456" s="398"/>
      <c r="R456" s="399"/>
    </row>
    <row r="457" spans="3:18" x14ac:dyDescent="0.25">
      <c r="C457" s="380" t="s">
        <v>429</v>
      </c>
      <c r="D457" s="381"/>
      <c r="E457" s="379" t="s">
        <v>1506</v>
      </c>
      <c r="F457" s="379"/>
      <c r="G457" s="379">
        <v>2</v>
      </c>
      <c r="H457" s="379"/>
      <c r="I457" s="379">
        <v>3.98</v>
      </c>
      <c r="J457" s="379"/>
      <c r="K457" s="377">
        <f t="shared" si="33"/>
        <v>8.7957999999999998</v>
      </c>
      <c r="L457" s="378"/>
      <c r="M457" s="908"/>
      <c r="N457" s="909"/>
      <c r="O457" s="709"/>
      <c r="P457" s="395"/>
      <c r="Q457" s="398"/>
      <c r="R457" s="399"/>
    </row>
    <row r="458" spans="3:18" x14ac:dyDescent="0.25">
      <c r="C458" s="380" t="s">
        <v>430</v>
      </c>
      <c r="D458" s="381"/>
      <c r="E458" s="379" t="s">
        <v>1507</v>
      </c>
      <c r="F458" s="379"/>
      <c r="G458" s="379">
        <v>1</v>
      </c>
      <c r="H458" s="379"/>
      <c r="I458" s="379">
        <v>7.29</v>
      </c>
      <c r="J458" s="379"/>
      <c r="K458" s="377">
        <f t="shared" si="33"/>
        <v>8.8209</v>
      </c>
      <c r="L458" s="378"/>
      <c r="M458" s="908"/>
      <c r="N458" s="909"/>
      <c r="O458" s="709"/>
      <c r="P458" s="395"/>
      <c r="Q458" s="398"/>
      <c r="R458" s="399"/>
    </row>
    <row r="459" spans="3:18" x14ac:dyDescent="0.25">
      <c r="C459" s="380" t="s">
        <v>431</v>
      </c>
      <c r="D459" s="381"/>
      <c r="E459" s="379" t="s">
        <v>1504</v>
      </c>
      <c r="F459" s="379"/>
      <c r="G459" s="379">
        <v>1</v>
      </c>
      <c r="H459" s="379"/>
      <c r="I459" s="379">
        <v>5.81</v>
      </c>
      <c r="J459" s="379"/>
      <c r="K459" s="377">
        <f t="shared" si="33"/>
        <v>7.0300999999999991</v>
      </c>
      <c r="L459" s="378"/>
      <c r="M459" s="908"/>
      <c r="N459" s="909"/>
      <c r="O459" s="709"/>
      <c r="P459" s="395"/>
      <c r="Q459" s="398"/>
      <c r="R459" s="399"/>
    </row>
    <row r="460" spans="3:18" x14ac:dyDescent="0.25">
      <c r="C460" s="380" t="s">
        <v>432</v>
      </c>
      <c r="D460" s="381"/>
      <c r="E460" s="379" t="s">
        <v>1508</v>
      </c>
      <c r="F460" s="379"/>
      <c r="G460" s="379">
        <v>1</v>
      </c>
      <c r="H460" s="379"/>
      <c r="I460" s="379">
        <v>10.91</v>
      </c>
      <c r="J460" s="379"/>
      <c r="K460" s="377">
        <f t="shared" si="33"/>
        <v>13.2011</v>
      </c>
      <c r="L460" s="378"/>
      <c r="M460" s="908"/>
      <c r="N460" s="909"/>
      <c r="O460" s="709"/>
      <c r="P460" s="395"/>
      <c r="Q460" s="398"/>
      <c r="R460" s="399"/>
    </row>
    <row r="461" spans="3:18" x14ac:dyDescent="0.25">
      <c r="C461" s="380" t="s">
        <v>433</v>
      </c>
      <c r="D461" s="381"/>
      <c r="E461" s="379" t="s">
        <v>1509</v>
      </c>
      <c r="F461" s="379"/>
      <c r="G461" s="379">
        <v>1</v>
      </c>
      <c r="H461" s="379"/>
      <c r="I461" s="379">
        <v>4.37</v>
      </c>
      <c r="J461" s="379"/>
      <c r="K461" s="377">
        <f t="shared" si="33"/>
        <v>5.2877000000000001</v>
      </c>
      <c r="L461" s="378"/>
      <c r="M461" s="908"/>
      <c r="N461" s="909"/>
      <c r="O461" s="709"/>
      <c r="P461" s="395"/>
      <c r="Q461" s="398"/>
      <c r="R461" s="399"/>
    </row>
    <row r="462" spans="3:18" x14ac:dyDescent="0.25">
      <c r="C462" s="380" t="s">
        <v>434</v>
      </c>
      <c r="D462" s="381"/>
      <c r="E462" s="379" t="s">
        <v>1510</v>
      </c>
      <c r="F462" s="379"/>
      <c r="G462" s="379">
        <v>1</v>
      </c>
      <c r="H462" s="379"/>
      <c r="I462" s="379">
        <v>7.36</v>
      </c>
      <c r="J462" s="379"/>
      <c r="K462" s="377">
        <f t="shared" si="33"/>
        <v>8.9055999999999997</v>
      </c>
      <c r="L462" s="378"/>
      <c r="M462" s="908"/>
      <c r="N462" s="909"/>
      <c r="O462" s="709"/>
      <c r="P462" s="395"/>
      <c r="Q462" s="398"/>
      <c r="R462" s="399"/>
    </row>
    <row r="463" spans="3:18" x14ac:dyDescent="0.25">
      <c r="C463" s="380" t="s">
        <v>435</v>
      </c>
      <c r="D463" s="381"/>
      <c r="E463" s="379" t="s">
        <v>1511</v>
      </c>
      <c r="F463" s="379"/>
      <c r="G463" s="379">
        <v>1</v>
      </c>
      <c r="H463" s="379"/>
      <c r="I463" s="379">
        <v>2.91</v>
      </c>
      <c r="J463" s="379"/>
      <c r="K463" s="377">
        <f t="shared" si="33"/>
        <v>3.5211000000000001</v>
      </c>
      <c r="L463" s="378"/>
      <c r="M463" s="908"/>
      <c r="N463" s="909"/>
      <c r="O463" s="709"/>
      <c r="P463" s="395"/>
      <c r="Q463" s="398"/>
      <c r="R463" s="399"/>
    </row>
    <row r="464" spans="3:18" x14ac:dyDescent="0.25">
      <c r="C464" s="380" t="s">
        <v>436</v>
      </c>
      <c r="D464" s="381"/>
      <c r="E464" s="379" t="s">
        <v>1512</v>
      </c>
      <c r="F464" s="379"/>
      <c r="G464" s="379">
        <v>1</v>
      </c>
      <c r="H464" s="379"/>
      <c r="I464" s="379">
        <v>9.4</v>
      </c>
      <c r="J464" s="379"/>
      <c r="K464" s="377">
        <f t="shared" ref="K464:K465" si="34">21%*(I464)+(I464)*G464</f>
        <v>11.374000000000001</v>
      </c>
      <c r="L464" s="378"/>
      <c r="M464" s="908"/>
      <c r="N464" s="909"/>
      <c r="O464" s="709"/>
      <c r="P464" s="395"/>
      <c r="Q464" s="398"/>
      <c r="R464" s="399"/>
    </row>
    <row r="465" spans="3:18" ht="15.75" thickBot="1" x14ac:dyDescent="0.3">
      <c r="C465" s="704" t="s">
        <v>437</v>
      </c>
      <c r="D465" s="705"/>
      <c r="E465" s="690" t="s">
        <v>1508</v>
      </c>
      <c r="F465" s="690"/>
      <c r="G465" s="690">
        <v>1</v>
      </c>
      <c r="H465" s="690"/>
      <c r="I465" s="690">
        <v>9.84</v>
      </c>
      <c r="J465" s="690"/>
      <c r="K465" s="691">
        <f t="shared" si="34"/>
        <v>11.9064</v>
      </c>
      <c r="L465" s="692"/>
      <c r="M465" s="908"/>
      <c r="N465" s="909"/>
      <c r="O465" s="710"/>
      <c r="P465" s="711"/>
      <c r="Q465" s="712"/>
      <c r="R465" s="713"/>
    </row>
    <row r="466" spans="3:18" x14ac:dyDescent="0.25">
      <c r="C466" s="681" t="s">
        <v>438</v>
      </c>
      <c r="D466" s="682"/>
      <c r="E466" s="680" t="s">
        <v>1326</v>
      </c>
      <c r="F466" s="660"/>
      <c r="G466" s="701">
        <v>10</v>
      </c>
      <c r="H466" s="680"/>
      <c r="I466" s="660">
        <v>12.8</v>
      </c>
      <c r="J466" s="660"/>
      <c r="K466" s="212">
        <f>21%*(I466)+(I466)*G466</f>
        <v>130.68799999999999</v>
      </c>
      <c r="L466" s="659"/>
      <c r="M466" s="910"/>
      <c r="N466" s="909"/>
      <c r="O466" s="683">
        <v>9</v>
      </c>
      <c r="P466" s="684"/>
      <c r="Q466" s="693">
        <v>1</v>
      </c>
      <c r="R466" s="694"/>
    </row>
    <row r="467" spans="3:18" x14ac:dyDescent="0.25">
      <c r="C467" s="207" t="s">
        <v>439</v>
      </c>
      <c r="D467" s="208"/>
      <c r="E467" s="211" t="s">
        <v>1513</v>
      </c>
      <c r="F467" s="209"/>
      <c r="G467" s="210">
        <v>8</v>
      </c>
      <c r="H467" s="211"/>
      <c r="I467" s="209">
        <v>6.03</v>
      </c>
      <c r="J467" s="209"/>
      <c r="K467" s="212">
        <f t="shared" ref="K467:K526" si="35">21%*(I467)+(I467)*G467</f>
        <v>49.506300000000003</v>
      </c>
      <c r="L467" s="659"/>
      <c r="M467" s="910"/>
      <c r="N467" s="909"/>
      <c r="O467" s="685"/>
      <c r="P467" s="686"/>
      <c r="Q467" s="695"/>
      <c r="R467" s="696"/>
    </row>
    <row r="468" spans="3:18" x14ac:dyDescent="0.25">
      <c r="C468" s="207" t="s">
        <v>440</v>
      </c>
      <c r="D468" s="208"/>
      <c r="E468" s="211" t="s">
        <v>1326</v>
      </c>
      <c r="F468" s="209"/>
      <c r="G468" s="210">
        <v>5</v>
      </c>
      <c r="H468" s="211"/>
      <c r="I468" s="209">
        <v>0.95</v>
      </c>
      <c r="J468" s="209"/>
      <c r="K468" s="212">
        <f t="shared" si="35"/>
        <v>4.9494999999999996</v>
      </c>
      <c r="L468" s="659"/>
      <c r="M468" s="910"/>
      <c r="N468" s="909"/>
      <c r="O468" s="685"/>
      <c r="P468" s="686"/>
      <c r="Q468" s="695"/>
      <c r="R468" s="696"/>
    </row>
    <row r="469" spans="3:18" x14ac:dyDescent="0.25">
      <c r="C469" s="207" t="s">
        <v>441</v>
      </c>
      <c r="D469" s="208"/>
      <c r="E469" s="211" t="s">
        <v>1514</v>
      </c>
      <c r="F469" s="209"/>
      <c r="G469" s="210">
        <v>2</v>
      </c>
      <c r="H469" s="211"/>
      <c r="I469" s="209">
        <v>1.92</v>
      </c>
      <c r="J469" s="209"/>
      <c r="K469" s="212">
        <f t="shared" si="35"/>
        <v>4.2431999999999999</v>
      </c>
      <c r="L469" s="659"/>
      <c r="M469" s="910"/>
      <c r="N469" s="909"/>
      <c r="O469" s="685"/>
      <c r="P469" s="686"/>
      <c r="Q469" s="695"/>
      <c r="R469" s="696"/>
    </row>
    <row r="470" spans="3:18" x14ac:dyDescent="0.25">
      <c r="C470" s="207" t="s">
        <v>442</v>
      </c>
      <c r="D470" s="208"/>
      <c r="E470" s="211" t="s">
        <v>1326</v>
      </c>
      <c r="F470" s="209"/>
      <c r="G470" s="210">
        <v>1</v>
      </c>
      <c r="H470" s="211"/>
      <c r="I470" s="209">
        <v>2.4300000000000002</v>
      </c>
      <c r="J470" s="209"/>
      <c r="K470" s="212">
        <f t="shared" si="35"/>
        <v>2.9403000000000001</v>
      </c>
      <c r="L470" s="659"/>
      <c r="M470" s="910"/>
      <c r="N470" s="909"/>
      <c r="O470" s="685"/>
      <c r="P470" s="686"/>
      <c r="Q470" s="695"/>
      <c r="R470" s="696"/>
    </row>
    <row r="471" spans="3:18" x14ac:dyDescent="0.25">
      <c r="C471" s="207" t="s">
        <v>443</v>
      </c>
      <c r="D471" s="208"/>
      <c r="E471" s="211" t="s">
        <v>1326</v>
      </c>
      <c r="F471" s="209"/>
      <c r="G471" s="210">
        <v>1</v>
      </c>
      <c r="H471" s="211"/>
      <c r="I471" s="209">
        <v>1.29</v>
      </c>
      <c r="J471" s="209"/>
      <c r="K471" s="212">
        <f t="shared" si="35"/>
        <v>1.5609</v>
      </c>
      <c r="L471" s="659"/>
      <c r="M471" s="910"/>
      <c r="N471" s="909"/>
      <c r="O471" s="685"/>
      <c r="P471" s="686"/>
      <c r="Q471" s="695"/>
      <c r="R471" s="696"/>
    </row>
    <row r="472" spans="3:18" x14ac:dyDescent="0.25">
      <c r="C472" s="207" t="s">
        <v>444</v>
      </c>
      <c r="D472" s="208"/>
      <c r="E472" s="211" t="s">
        <v>1326</v>
      </c>
      <c r="F472" s="209"/>
      <c r="G472" s="210">
        <v>5</v>
      </c>
      <c r="H472" s="211"/>
      <c r="I472" s="209">
        <v>1.68</v>
      </c>
      <c r="J472" s="209"/>
      <c r="K472" s="212">
        <f t="shared" si="35"/>
        <v>8.7528000000000006</v>
      </c>
      <c r="L472" s="659"/>
      <c r="M472" s="910"/>
      <c r="N472" s="909"/>
      <c r="O472" s="685"/>
      <c r="P472" s="686"/>
      <c r="Q472" s="695"/>
      <c r="R472" s="696"/>
    </row>
    <row r="473" spans="3:18" x14ac:dyDescent="0.25">
      <c r="C473" s="207" t="s">
        <v>445</v>
      </c>
      <c r="D473" s="208"/>
      <c r="E473" s="211" t="s">
        <v>1326</v>
      </c>
      <c r="F473" s="209"/>
      <c r="G473" s="210">
        <v>1</v>
      </c>
      <c r="H473" s="211"/>
      <c r="I473" s="209">
        <v>3.1</v>
      </c>
      <c r="J473" s="209"/>
      <c r="K473" s="212">
        <f t="shared" si="35"/>
        <v>3.7510000000000003</v>
      </c>
      <c r="L473" s="659"/>
      <c r="M473" s="910"/>
      <c r="N473" s="909"/>
      <c r="O473" s="685"/>
      <c r="P473" s="686"/>
      <c r="Q473" s="695"/>
      <c r="R473" s="696"/>
    </row>
    <row r="474" spans="3:18" x14ac:dyDescent="0.25">
      <c r="C474" s="207" t="s">
        <v>446</v>
      </c>
      <c r="D474" s="208"/>
      <c r="E474" s="211" t="s">
        <v>1326</v>
      </c>
      <c r="F474" s="209"/>
      <c r="G474" s="210">
        <v>19</v>
      </c>
      <c r="H474" s="211"/>
      <c r="I474" s="209">
        <v>0.95</v>
      </c>
      <c r="J474" s="209"/>
      <c r="K474" s="212">
        <f t="shared" si="35"/>
        <v>18.249500000000001</v>
      </c>
      <c r="L474" s="659"/>
      <c r="M474" s="910"/>
      <c r="N474" s="909"/>
      <c r="O474" s="685"/>
      <c r="P474" s="686"/>
      <c r="Q474" s="695"/>
      <c r="R474" s="696"/>
    </row>
    <row r="475" spans="3:18" x14ac:dyDescent="0.25">
      <c r="C475" s="207" t="s">
        <v>447</v>
      </c>
      <c r="D475" s="208"/>
      <c r="E475" s="211" t="s">
        <v>1515</v>
      </c>
      <c r="F475" s="209"/>
      <c r="G475" s="210">
        <v>1</v>
      </c>
      <c r="H475" s="211"/>
      <c r="I475" s="209">
        <v>7.42</v>
      </c>
      <c r="J475" s="209"/>
      <c r="K475" s="212">
        <f t="shared" si="35"/>
        <v>8.9781999999999993</v>
      </c>
      <c r="L475" s="659"/>
      <c r="M475" s="910"/>
      <c r="N475" s="909"/>
      <c r="O475" s="685"/>
      <c r="P475" s="686"/>
      <c r="Q475" s="695"/>
      <c r="R475" s="696"/>
    </row>
    <row r="476" spans="3:18" x14ac:dyDescent="0.25">
      <c r="C476" s="207" t="s">
        <v>448</v>
      </c>
      <c r="D476" s="208"/>
      <c r="E476" s="211" t="s">
        <v>1326</v>
      </c>
      <c r="F476" s="209"/>
      <c r="G476" s="210">
        <v>2</v>
      </c>
      <c r="H476" s="211"/>
      <c r="I476" s="209">
        <v>6.98</v>
      </c>
      <c r="J476" s="209"/>
      <c r="K476" s="212">
        <f t="shared" si="35"/>
        <v>15.425800000000001</v>
      </c>
      <c r="L476" s="659"/>
      <c r="M476" s="910"/>
      <c r="N476" s="909"/>
      <c r="O476" s="685"/>
      <c r="P476" s="686"/>
      <c r="Q476" s="695"/>
      <c r="R476" s="696"/>
    </row>
    <row r="477" spans="3:18" x14ac:dyDescent="0.25">
      <c r="C477" s="207" t="s">
        <v>449</v>
      </c>
      <c r="D477" s="208"/>
      <c r="E477" s="211" t="s">
        <v>1326</v>
      </c>
      <c r="F477" s="209"/>
      <c r="G477" s="210">
        <v>6</v>
      </c>
      <c r="H477" s="211"/>
      <c r="I477" s="209">
        <v>1</v>
      </c>
      <c r="J477" s="209"/>
      <c r="K477" s="212">
        <f t="shared" si="35"/>
        <v>6.21</v>
      </c>
      <c r="L477" s="659"/>
      <c r="M477" s="910"/>
      <c r="N477" s="909"/>
      <c r="O477" s="685"/>
      <c r="P477" s="686"/>
      <c r="Q477" s="695"/>
      <c r="R477" s="696"/>
    </row>
    <row r="478" spans="3:18" x14ac:dyDescent="0.25">
      <c r="C478" s="207" t="s">
        <v>450</v>
      </c>
      <c r="D478" s="208"/>
      <c r="E478" s="211" t="s">
        <v>1326</v>
      </c>
      <c r="F478" s="209"/>
      <c r="G478" s="210">
        <v>1</v>
      </c>
      <c r="H478" s="211"/>
      <c r="I478" s="209">
        <v>1.03</v>
      </c>
      <c r="J478" s="209"/>
      <c r="K478" s="212">
        <f t="shared" si="35"/>
        <v>1.2463</v>
      </c>
      <c r="L478" s="659"/>
      <c r="M478" s="910"/>
      <c r="N478" s="909"/>
      <c r="O478" s="685"/>
      <c r="P478" s="686"/>
      <c r="Q478" s="695"/>
      <c r="R478" s="696"/>
    </row>
    <row r="479" spans="3:18" x14ac:dyDescent="0.25">
      <c r="C479" s="207" t="s">
        <v>451</v>
      </c>
      <c r="D479" s="208"/>
      <c r="E479" s="211" t="s">
        <v>1516</v>
      </c>
      <c r="F479" s="209"/>
      <c r="G479" s="210">
        <v>1</v>
      </c>
      <c r="H479" s="211"/>
      <c r="I479" s="209">
        <v>4.7</v>
      </c>
      <c r="J479" s="209"/>
      <c r="K479" s="212">
        <f t="shared" si="35"/>
        <v>5.6870000000000003</v>
      </c>
      <c r="L479" s="659"/>
      <c r="M479" s="910"/>
      <c r="N479" s="909"/>
      <c r="O479" s="685"/>
      <c r="P479" s="686"/>
      <c r="Q479" s="695"/>
      <c r="R479" s="696"/>
    </row>
    <row r="480" spans="3:18" ht="15.75" thickBot="1" x14ac:dyDescent="0.3">
      <c r="C480" s="678" t="s">
        <v>452</v>
      </c>
      <c r="D480" s="679"/>
      <c r="E480" s="677" t="s">
        <v>1326</v>
      </c>
      <c r="F480" s="656"/>
      <c r="G480" s="676">
        <v>5</v>
      </c>
      <c r="H480" s="677"/>
      <c r="I480" s="656">
        <v>3.62</v>
      </c>
      <c r="J480" s="656"/>
      <c r="K480" s="657">
        <f t="shared" si="35"/>
        <v>18.860200000000003</v>
      </c>
      <c r="L480" s="661"/>
      <c r="M480" s="910"/>
      <c r="N480" s="909"/>
      <c r="O480" s="685"/>
      <c r="P480" s="686"/>
      <c r="Q480" s="697"/>
      <c r="R480" s="698"/>
    </row>
    <row r="481" spans="3:18" x14ac:dyDescent="0.25">
      <c r="C481" s="670" t="s">
        <v>453</v>
      </c>
      <c r="D481" s="671"/>
      <c r="E481" s="669" t="s">
        <v>1517</v>
      </c>
      <c r="F481" s="648"/>
      <c r="G481" s="668">
        <v>1</v>
      </c>
      <c r="H481" s="669"/>
      <c r="I481" s="648">
        <v>86.82</v>
      </c>
      <c r="J481" s="648"/>
      <c r="K481" s="649">
        <f t="shared" si="35"/>
        <v>105.0522</v>
      </c>
      <c r="L481" s="650"/>
      <c r="M481" s="910"/>
      <c r="N481" s="909"/>
      <c r="O481" s="685"/>
      <c r="P481" s="686"/>
      <c r="Q481" s="693">
        <v>2</v>
      </c>
      <c r="R481" s="694"/>
    </row>
    <row r="482" spans="3:18" ht="15.75" thickBot="1" x14ac:dyDescent="0.3">
      <c r="C482" s="666" t="s">
        <v>454</v>
      </c>
      <c r="D482" s="667"/>
      <c r="E482" s="665" t="s">
        <v>1517</v>
      </c>
      <c r="F482" s="643"/>
      <c r="G482" s="664">
        <v>1</v>
      </c>
      <c r="H482" s="665"/>
      <c r="I482" s="643">
        <v>90.32</v>
      </c>
      <c r="J482" s="643"/>
      <c r="K482" s="644">
        <f t="shared" si="35"/>
        <v>109.28719999999998</v>
      </c>
      <c r="L482" s="645"/>
      <c r="M482" s="910"/>
      <c r="N482" s="909"/>
      <c r="O482" s="685"/>
      <c r="P482" s="686"/>
      <c r="Q482" s="697"/>
      <c r="R482" s="698"/>
    </row>
    <row r="483" spans="3:18" x14ac:dyDescent="0.25">
      <c r="C483" s="99"/>
      <c r="D483" s="100"/>
      <c r="E483" s="100"/>
      <c r="F483" s="100"/>
      <c r="G483" s="100"/>
      <c r="H483" s="100"/>
      <c r="I483" s="100"/>
      <c r="J483" s="100"/>
      <c r="K483" s="100"/>
      <c r="L483" s="101"/>
      <c r="M483" s="910"/>
      <c r="N483" s="909"/>
      <c r="O483" s="685"/>
      <c r="P483" s="686"/>
      <c r="Q483" s="693">
        <v>3</v>
      </c>
      <c r="R483" s="694"/>
    </row>
    <row r="484" spans="3:18" x14ac:dyDescent="0.25">
      <c r="C484" s="102"/>
      <c r="D484" s="103"/>
      <c r="E484" s="103"/>
      <c r="F484" s="103"/>
      <c r="G484" s="103"/>
      <c r="H484" s="103"/>
      <c r="I484" s="103"/>
      <c r="J484" s="103"/>
      <c r="K484" s="103"/>
      <c r="L484" s="104"/>
      <c r="M484" s="910"/>
      <c r="N484" s="909"/>
      <c r="O484" s="685"/>
      <c r="P484" s="686"/>
      <c r="Q484" s="695"/>
      <c r="R484" s="696"/>
    </row>
    <row r="485" spans="3:18" ht="15.75" thickBot="1" x14ac:dyDescent="0.3">
      <c r="C485" s="102"/>
      <c r="D485" s="103"/>
      <c r="E485" s="103"/>
      <c r="F485" s="103"/>
      <c r="G485" s="103"/>
      <c r="H485" s="103"/>
      <c r="I485" s="103"/>
      <c r="J485" s="103"/>
      <c r="K485" s="103"/>
      <c r="L485" s="104"/>
      <c r="M485" s="910"/>
      <c r="N485" s="909"/>
      <c r="O485" s="685"/>
      <c r="P485" s="686"/>
      <c r="Q485" s="695"/>
      <c r="R485" s="696"/>
    </row>
    <row r="486" spans="3:18" ht="15.75" thickBot="1" x14ac:dyDescent="0.3">
      <c r="C486" s="105"/>
      <c r="D486" s="106"/>
      <c r="E486" s="106"/>
      <c r="F486" s="106"/>
      <c r="G486" s="106"/>
      <c r="H486" s="106"/>
      <c r="I486" s="106"/>
      <c r="J486" s="106"/>
      <c r="K486" s="106"/>
      <c r="L486" s="107"/>
      <c r="M486" s="910"/>
      <c r="N486" s="909"/>
      <c r="O486" s="685"/>
      <c r="P486" s="686"/>
      <c r="Q486" s="699">
        <v>4</v>
      </c>
      <c r="R486" s="700"/>
    </row>
    <row r="487" spans="3:18" x14ac:dyDescent="0.25">
      <c r="C487" s="662" t="s">
        <v>455</v>
      </c>
      <c r="D487" s="663"/>
      <c r="E487" s="648" t="s">
        <v>1314</v>
      </c>
      <c r="F487" s="648"/>
      <c r="G487" s="648">
        <v>2</v>
      </c>
      <c r="H487" s="648"/>
      <c r="I487" s="648">
        <v>49.51</v>
      </c>
      <c r="J487" s="648"/>
      <c r="K487" s="649">
        <f t="shared" si="35"/>
        <v>109.41709999999999</v>
      </c>
      <c r="L487" s="650"/>
      <c r="M487" s="908"/>
      <c r="N487" s="909"/>
      <c r="O487" s="685"/>
      <c r="P487" s="686"/>
      <c r="Q487" s="693">
        <v>5</v>
      </c>
      <c r="R487" s="694"/>
    </row>
    <row r="488" spans="3:18" x14ac:dyDescent="0.25">
      <c r="C488" s="222" t="s">
        <v>456</v>
      </c>
      <c r="D488" s="223"/>
      <c r="E488" s="209" t="s">
        <v>1314</v>
      </c>
      <c r="F488" s="209"/>
      <c r="G488" s="209">
        <v>1</v>
      </c>
      <c r="H488" s="209"/>
      <c r="I488" s="209">
        <v>29.36</v>
      </c>
      <c r="J488" s="209"/>
      <c r="K488" s="212">
        <f t="shared" si="35"/>
        <v>35.525599999999997</v>
      </c>
      <c r="L488" s="213"/>
      <c r="M488" s="908"/>
      <c r="N488" s="909"/>
      <c r="O488" s="685"/>
      <c r="P488" s="686"/>
      <c r="Q488" s="695"/>
      <c r="R488" s="696"/>
    </row>
    <row r="489" spans="3:18" x14ac:dyDescent="0.25">
      <c r="C489" s="222" t="s">
        <v>457</v>
      </c>
      <c r="D489" s="223"/>
      <c r="E489" s="209" t="s">
        <v>1314</v>
      </c>
      <c r="F489" s="209"/>
      <c r="G489" s="209">
        <v>8</v>
      </c>
      <c r="H489" s="209"/>
      <c r="I489" s="209">
        <v>15.5</v>
      </c>
      <c r="J489" s="209"/>
      <c r="K489" s="212">
        <f t="shared" si="35"/>
        <v>127.255</v>
      </c>
      <c r="L489" s="213"/>
      <c r="M489" s="908"/>
      <c r="N489" s="909"/>
      <c r="O489" s="685"/>
      <c r="P489" s="686"/>
      <c r="Q489" s="695"/>
      <c r="R489" s="696"/>
    </row>
    <row r="490" spans="3:18" x14ac:dyDescent="0.25">
      <c r="C490" s="222" t="s">
        <v>458</v>
      </c>
      <c r="D490" s="223"/>
      <c r="E490" s="209" t="s">
        <v>1314</v>
      </c>
      <c r="F490" s="209"/>
      <c r="G490" s="209">
        <v>2</v>
      </c>
      <c r="H490" s="209"/>
      <c r="I490" s="209">
        <v>8.3699999999999992</v>
      </c>
      <c r="J490" s="209"/>
      <c r="K490" s="212">
        <f t="shared" si="35"/>
        <v>18.497699999999998</v>
      </c>
      <c r="L490" s="213"/>
      <c r="M490" s="908"/>
      <c r="N490" s="909"/>
      <c r="O490" s="685"/>
      <c r="P490" s="686"/>
      <c r="Q490" s="695"/>
      <c r="R490" s="696"/>
    </row>
    <row r="491" spans="3:18" x14ac:dyDescent="0.25">
      <c r="C491" s="222" t="s">
        <v>459</v>
      </c>
      <c r="D491" s="223"/>
      <c r="E491" s="209" t="s">
        <v>1314</v>
      </c>
      <c r="F491" s="209"/>
      <c r="G491" s="209">
        <v>2</v>
      </c>
      <c r="H491" s="209"/>
      <c r="I491" s="209">
        <v>19.850000000000001</v>
      </c>
      <c r="J491" s="209"/>
      <c r="K491" s="212">
        <f t="shared" si="35"/>
        <v>43.868500000000004</v>
      </c>
      <c r="L491" s="213"/>
      <c r="M491" s="908"/>
      <c r="N491" s="909"/>
      <c r="O491" s="685"/>
      <c r="P491" s="686"/>
      <c r="Q491" s="695"/>
      <c r="R491" s="696"/>
    </row>
    <row r="492" spans="3:18" x14ac:dyDescent="0.25">
      <c r="C492" s="222" t="s">
        <v>460</v>
      </c>
      <c r="D492" s="223"/>
      <c r="E492" s="209" t="s">
        <v>1314</v>
      </c>
      <c r="F492" s="209"/>
      <c r="G492" s="209">
        <v>1</v>
      </c>
      <c r="H492" s="209"/>
      <c r="I492" s="209">
        <v>8.15</v>
      </c>
      <c r="J492" s="209"/>
      <c r="K492" s="212">
        <f t="shared" si="35"/>
        <v>9.8614999999999995</v>
      </c>
      <c r="L492" s="213"/>
      <c r="M492" s="908"/>
      <c r="N492" s="909"/>
      <c r="O492" s="685"/>
      <c r="P492" s="686"/>
      <c r="Q492" s="695"/>
      <c r="R492" s="696"/>
    </row>
    <row r="493" spans="3:18" ht="15.75" thickBot="1" x14ac:dyDescent="0.3">
      <c r="C493" s="672" t="s">
        <v>461</v>
      </c>
      <c r="D493" s="673"/>
      <c r="E493" s="643" t="s">
        <v>1314</v>
      </c>
      <c r="F493" s="643"/>
      <c r="G493" s="643">
        <v>1</v>
      </c>
      <c r="H493" s="643"/>
      <c r="I493" s="643">
        <v>26.71</v>
      </c>
      <c r="J493" s="643"/>
      <c r="K493" s="644">
        <f t="shared" si="35"/>
        <v>32.319099999999999</v>
      </c>
      <c r="L493" s="645"/>
      <c r="M493" s="908"/>
      <c r="N493" s="909"/>
      <c r="O493" s="685"/>
      <c r="P493" s="686"/>
      <c r="Q493" s="697"/>
      <c r="R493" s="698"/>
    </row>
    <row r="494" spans="3:18" x14ac:dyDescent="0.25">
      <c r="C494" s="670" t="s">
        <v>462</v>
      </c>
      <c r="D494" s="671"/>
      <c r="E494" s="669" t="s">
        <v>1518</v>
      </c>
      <c r="F494" s="648"/>
      <c r="G494" s="668">
        <v>3</v>
      </c>
      <c r="H494" s="669"/>
      <c r="I494" s="648">
        <v>1.89</v>
      </c>
      <c r="J494" s="648"/>
      <c r="K494" s="649">
        <f t="shared" si="35"/>
        <v>6.0668999999999995</v>
      </c>
      <c r="L494" s="650"/>
      <c r="M494" s="908"/>
      <c r="N494" s="909"/>
      <c r="O494" s="685"/>
      <c r="P494" s="686"/>
      <c r="Q494" s="693">
        <v>6</v>
      </c>
      <c r="R494" s="694"/>
    </row>
    <row r="495" spans="3:18" x14ac:dyDescent="0.25">
      <c r="C495" s="207" t="s">
        <v>463</v>
      </c>
      <c r="D495" s="208"/>
      <c r="E495" s="680" t="s">
        <v>1519</v>
      </c>
      <c r="F495" s="660"/>
      <c r="G495" s="210">
        <v>3</v>
      </c>
      <c r="H495" s="211"/>
      <c r="I495" s="209">
        <v>1.89</v>
      </c>
      <c r="J495" s="209"/>
      <c r="K495" s="212">
        <f t="shared" si="35"/>
        <v>6.0668999999999995</v>
      </c>
      <c r="L495" s="213"/>
      <c r="M495" s="908"/>
      <c r="N495" s="909"/>
      <c r="O495" s="685"/>
      <c r="P495" s="686"/>
      <c r="Q495" s="695"/>
      <c r="R495" s="696"/>
    </row>
    <row r="496" spans="3:18" ht="15.75" thickBot="1" x14ac:dyDescent="0.3">
      <c r="C496" s="678" t="s">
        <v>464</v>
      </c>
      <c r="D496" s="679"/>
      <c r="E496" s="677" t="s">
        <v>1520</v>
      </c>
      <c r="F496" s="656"/>
      <c r="G496" s="676">
        <v>2</v>
      </c>
      <c r="H496" s="677"/>
      <c r="I496" s="656">
        <v>1.92</v>
      </c>
      <c r="J496" s="656"/>
      <c r="K496" s="657">
        <f t="shared" si="35"/>
        <v>4.2431999999999999</v>
      </c>
      <c r="L496" s="658"/>
      <c r="M496" s="908"/>
      <c r="N496" s="909"/>
      <c r="O496" s="685"/>
      <c r="P496" s="686"/>
      <c r="Q496" s="695"/>
      <c r="R496" s="696"/>
    </row>
    <row r="497" spans="3:18" x14ac:dyDescent="0.25">
      <c r="C497" s="670" t="s">
        <v>465</v>
      </c>
      <c r="D497" s="671"/>
      <c r="E497" s="669" t="s">
        <v>1487</v>
      </c>
      <c r="F497" s="648"/>
      <c r="G497" s="668">
        <v>1</v>
      </c>
      <c r="H497" s="669"/>
      <c r="I497" s="648">
        <v>10.72</v>
      </c>
      <c r="J497" s="648"/>
      <c r="K497" s="649">
        <f t="shared" si="35"/>
        <v>12.9712</v>
      </c>
      <c r="L497" s="650"/>
      <c r="M497" s="910"/>
      <c r="N497" s="909"/>
      <c r="O497" s="685"/>
      <c r="P497" s="686"/>
      <c r="Q497" s="693">
        <v>7</v>
      </c>
      <c r="R497" s="694"/>
    </row>
    <row r="498" spans="3:18" x14ac:dyDescent="0.25">
      <c r="C498" s="207" t="s">
        <v>466</v>
      </c>
      <c r="D498" s="208"/>
      <c r="E498" s="211" t="s">
        <v>1521</v>
      </c>
      <c r="F498" s="209"/>
      <c r="G498" s="210">
        <v>1</v>
      </c>
      <c r="H498" s="211"/>
      <c r="I498" s="209">
        <v>2.6</v>
      </c>
      <c r="J498" s="209"/>
      <c r="K498" s="212">
        <f t="shared" si="35"/>
        <v>3.1459999999999999</v>
      </c>
      <c r="L498" s="213"/>
      <c r="M498" s="910"/>
      <c r="N498" s="909"/>
      <c r="O498" s="685"/>
      <c r="P498" s="686"/>
      <c r="Q498" s="695"/>
      <c r="R498" s="696"/>
    </row>
    <row r="499" spans="3:18" x14ac:dyDescent="0.25">
      <c r="C499" s="207" t="s">
        <v>467</v>
      </c>
      <c r="D499" s="208"/>
      <c r="E499" s="211" t="s">
        <v>1372</v>
      </c>
      <c r="F499" s="209"/>
      <c r="G499" s="210">
        <v>2</v>
      </c>
      <c r="H499" s="211"/>
      <c r="I499" s="209">
        <v>4.1399999999999997</v>
      </c>
      <c r="J499" s="209"/>
      <c r="K499" s="212">
        <f t="shared" si="35"/>
        <v>9.1494</v>
      </c>
      <c r="L499" s="213"/>
      <c r="M499" s="910"/>
      <c r="N499" s="909"/>
      <c r="O499" s="685"/>
      <c r="P499" s="686"/>
      <c r="Q499" s="695"/>
      <c r="R499" s="696"/>
    </row>
    <row r="500" spans="3:18" x14ac:dyDescent="0.25">
      <c r="C500" s="207" t="s">
        <v>2040</v>
      </c>
      <c r="D500" s="208"/>
      <c r="E500" s="211" t="s">
        <v>2041</v>
      </c>
      <c r="F500" s="209"/>
      <c r="G500" s="210">
        <v>5</v>
      </c>
      <c r="H500" s="211"/>
      <c r="I500" s="209">
        <v>2.13</v>
      </c>
      <c r="J500" s="209"/>
      <c r="K500" s="212">
        <f t="shared" si="35"/>
        <v>11.097299999999999</v>
      </c>
      <c r="L500" s="213"/>
      <c r="M500" s="910"/>
      <c r="N500" s="909"/>
      <c r="O500" s="685"/>
      <c r="P500" s="686"/>
      <c r="Q500" s="695"/>
      <c r="R500" s="696"/>
    </row>
    <row r="501" spans="3:18" ht="15.75" thickBot="1" x14ac:dyDescent="0.3">
      <c r="C501" s="666" t="s">
        <v>357</v>
      </c>
      <c r="D501" s="667"/>
      <c r="E501" s="665" t="s">
        <v>1472</v>
      </c>
      <c r="F501" s="643"/>
      <c r="G501" s="664">
        <v>3</v>
      </c>
      <c r="H501" s="665"/>
      <c r="I501" s="643">
        <v>2.2799999999999998</v>
      </c>
      <c r="J501" s="643"/>
      <c r="K501" s="644">
        <f t="shared" si="35"/>
        <v>7.3187999999999995</v>
      </c>
      <c r="L501" s="645"/>
      <c r="M501" s="910"/>
      <c r="N501" s="909"/>
      <c r="O501" s="685"/>
      <c r="P501" s="686"/>
      <c r="Q501" s="697"/>
      <c r="R501" s="698"/>
    </row>
    <row r="502" spans="3:18" x14ac:dyDescent="0.25">
      <c r="C502" s="99"/>
      <c r="D502" s="100"/>
      <c r="E502" s="100"/>
      <c r="F502" s="100"/>
      <c r="G502" s="100"/>
      <c r="H502" s="100"/>
      <c r="I502" s="100"/>
      <c r="J502" s="100"/>
      <c r="K502" s="100"/>
      <c r="L502" s="101"/>
      <c r="M502" s="910"/>
      <c r="N502" s="909"/>
      <c r="O502" s="685"/>
      <c r="P502" s="686"/>
      <c r="Q502" s="693">
        <v>8</v>
      </c>
      <c r="R502" s="694"/>
    </row>
    <row r="503" spans="3:18" ht="15.75" thickBot="1" x14ac:dyDescent="0.3">
      <c r="C503" s="102"/>
      <c r="D503" s="103"/>
      <c r="E503" s="103"/>
      <c r="F503" s="103"/>
      <c r="G503" s="103"/>
      <c r="H503" s="103"/>
      <c r="I503" s="103"/>
      <c r="J503" s="103"/>
      <c r="K503" s="103"/>
      <c r="L503" s="104"/>
      <c r="M503" s="910"/>
      <c r="N503" s="909"/>
      <c r="O503" s="685"/>
      <c r="P503" s="686"/>
      <c r="Q503" s="695"/>
      <c r="R503" s="696"/>
    </row>
    <row r="504" spans="3:18" ht="15.75" thickBot="1" x14ac:dyDescent="0.3">
      <c r="C504" s="102"/>
      <c r="D504" s="103"/>
      <c r="E504" s="103"/>
      <c r="F504" s="103"/>
      <c r="G504" s="103"/>
      <c r="H504" s="103"/>
      <c r="I504" s="103"/>
      <c r="J504" s="103"/>
      <c r="K504" s="103"/>
      <c r="L504" s="104"/>
      <c r="M504" s="910"/>
      <c r="N504" s="909"/>
      <c r="O504" s="685"/>
      <c r="P504" s="686"/>
      <c r="Q504" s="699">
        <v>9</v>
      </c>
      <c r="R504" s="700"/>
    </row>
    <row r="505" spans="3:18" x14ac:dyDescent="0.25">
      <c r="C505" s="670" t="s">
        <v>468</v>
      </c>
      <c r="D505" s="671"/>
      <c r="E505" s="674" t="s">
        <v>1468</v>
      </c>
      <c r="F505" s="675"/>
      <c r="G505" s="668">
        <v>2</v>
      </c>
      <c r="H505" s="669"/>
      <c r="I505" s="648">
        <v>13.38</v>
      </c>
      <c r="J505" s="648"/>
      <c r="K505" s="649">
        <f t="shared" si="35"/>
        <v>29.569800000000001</v>
      </c>
      <c r="L505" s="650"/>
      <c r="M505" s="910"/>
      <c r="N505" s="909"/>
      <c r="O505" s="685"/>
      <c r="P505" s="686"/>
      <c r="Q505" s="693">
        <v>10</v>
      </c>
      <c r="R505" s="694"/>
    </row>
    <row r="506" spans="3:18" x14ac:dyDescent="0.25">
      <c r="C506" s="207" t="s">
        <v>469</v>
      </c>
      <c r="D506" s="208"/>
      <c r="E506" s="209" t="s">
        <v>1468</v>
      </c>
      <c r="F506" s="209"/>
      <c r="G506" s="210">
        <v>1</v>
      </c>
      <c r="H506" s="211"/>
      <c r="I506" s="209">
        <v>15.42</v>
      </c>
      <c r="J506" s="209"/>
      <c r="K506" s="212">
        <f t="shared" si="35"/>
        <v>18.658200000000001</v>
      </c>
      <c r="L506" s="213"/>
      <c r="M506" s="910"/>
      <c r="N506" s="909"/>
      <c r="O506" s="685"/>
      <c r="P506" s="686"/>
      <c r="Q506" s="695"/>
      <c r="R506" s="696"/>
    </row>
    <row r="507" spans="3:18" x14ac:dyDescent="0.25">
      <c r="C507" s="207" t="s">
        <v>470</v>
      </c>
      <c r="D507" s="208"/>
      <c r="E507" s="209" t="s">
        <v>1468</v>
      </c>
      <c r="F507" s="209"/>
      <c r="G507" s="210">
        <v>1</v>
      </c>
      <c r="H507" s="211"/>
      <c r="I507" s="209">
        <v>10.48</v>
      </c>
      <c r="J507" s="209"/>
      <c r="K507" s="212">
        <f t="shared" si="35"/>
        <v>12.680800000000001</v>
      </c>
      <c r="L507" s="213"/>
      <c r="M507" s="910"/>
      <c r="N507" s="909"/>
      <c r="O507" s="685"/>
      <c r="P507" s="686"/>
      <c r="Q507" s="695"/>
      <c r="R507" s="696"/>
    </row>
    <row r="508" spans="3:18" x14ac:dyDescent="0.25">
      <c r="C508" s="207" t="s">
        <v>471</v>
      </c>
      <c r="D508" s="208"/>
      <c r="E508" s="209" t="s">
        <v>1468</v>
      </c>
      <c r="F508" s="209"/>
      <c r="G508" s="210">
        <v>1</v>
      </c>
      <c r="H508" s="211"/>
      <c r="I508" s="209">
        <v>7.55</v>
      </c>
      <c r="J508" s="209"/>
      <c r="K508" s="212">
        <f t="shared" si="35"/>
        <v>9.1355000000000004</v>
      </c>
      <c r="L508" s="213"/>
      <c r="M508" s="910"/>
      <c r="N508" s="909"/>
      <c r="O508" s="685"/>
      <c r="P508" s="686"/>
      <c r="Q508" s="695"/>
      <c r="R508" s="696"/>
    </row>
    <row r="509" spans="3:18" x14ac:dyDescent="0.25">
      <c r="C509" s="207" t="s">
        <v>472</v>
      </c>
      <c r="D509" s="208"/>
      <c r="E509" s="209" t="s">
        <v>1468</v>
      </c>
      <c r="F509" s="209"/>
      <c r="G509" s="210">
        <v>1</v>
      </c>
      <c r="H509" s="211"/>
      <c r="I509" s="209">
        <v>21.93</v>
      </c>
      <c r="J509" s="209"/>
      <c r="K509" s="212">
        <f t="shared" si="35"/>
        <v>26.535299999999999</v>
      </c>
      <c r="L509" s="213"/>
      <c r="M509" s="910"/>
      <c r="N509" s="909"/>
      <c r="O509" s="685"/>
      <c r="P509" s="686"/>
      <c r="Q509" s="695"/>
      <c r="R509" s="696"/>
    </row>
    <row r="510" spans="3:18" x14ac:dyDescent="0.25">
      <c r="C510" s="207" t="s">
        <v>473</v>
      </c>
      <c r="D510" s="208"/>
      <c r="E510" s="209" t="s">
        <v>1468</v>
      </c>
      <c r="F510" s="209"/>
      <c r="G510" s="210">
        <v>1</v>
      </c>
      <c r="H510" s="211"/>
      <c r="I510" s="209">
        <v>32.99</v>
      </c>
      <c r="J510" s="209"/>
      <c r="K510" s="212">
        <f t="shared" si="35"/>
        <v>39.917900000000003</v>
      </c>
      <c r="L510" s="213"/>
      <c r="M510" s="910"/>
      <c r="N510" s="909"/>
      <c r="O510" s="685"/>
      <c r="P510" s="686"/>
      <c r="Q510" s="695"/>
      <c r="R510" s="696"/>
    </row>
    <row r="511" spans="3:18" x14ac:dyDescent="0.25">
      <c r="C511" s="207" t="s">
        <v>474</v>
      </c>
      <c r="D511" s="208"/>
      <c r="E511" s="209" t="s">
        <v>1468</v>
      </c>
      <c r="F511" s="209"/>
      <c r="G511" s="210">
        <v>1</v>
      </c>
      <c r="H511" s="211"/>
      <c r="I511" s="209">
        <v>21.71</v>
      </c>
      <c r="J511" s="209"/>
      <c r="K511" s="212">
        <f t="shared" si="35"/>
        <v>26.269100000000002</v>
      </c>
      <c r="L511" s="213"/>
      <c r="M511" s="910"/>
      <c r="N511" s="909"/>
      <c r="O511" s="685"/>
      <c r="P511" s="686"/>
      <c r="Q511" s="695"/>
      <c r="R511" s="696"/>
    </row>
    <row r="512" spans="3:18" x14ac:dyDescent="0.25">
      <c r="C512" s="207" t="s">
        <v>475</v>
      </c>
      <c r="D512" s="208"/>
      <c r="E512" s="209" t="s">
        <v>1468</v>
      </c>
      <c r="F512" s="209"/>
      <c r="G512" s="210">
        <v>1</v>
      </c>
      <c r="H512" s="211"/>
      <c r="I512" s="209">
        <v>71.88</v>
      </c>
      <c r="J512" s="209"/>
      <c r="K512" s="212">
        <f t="shared" si="35"/>
        <v>86.974799999999988</v>
      </c>
      <c r="L512" s="213"/>
      <c r="M512" s="910"/>
      <c r="N512" s="909"/>
      <c r="O512" s="685"/>
      <c r="P512" s="686"/>
      <c r="Q512" s="695"/>
      <c r="R512" s="696"/>
    </row>
    <row r="513" spans="3:18" x14ac:dyDescent="0.25">
      <c r="C513" s="207" t="s">
        <v>476</v>
      </c>
      <c r="D513" s="208"/>
      <c r="E513" s="209" t="s">
        <v>1468</v>
      </c>
      <c r="F513" s="209"/>
      <c r="G513" s="210">
        <v>1</v>
      </c>
      <c r="H513" s="211"/>
      <c r="I513" s="209">
        <v>19.170000000000002</v>
      </c>
      <c r="J513" s="209"/>
      <c r="K513" s="212">
        <f t="shared" si="35"/>
        <v>23.195700000000002</v>
      </c>
      <c r="L513" s="213"/>
      <c r="M513" s="910"/>
      <c r="N513" s="909"/>
      <c r="O513" s="685"/>
      <c r="P513" s="686"/>
      <c r="Q513" s="695"/>
      <c r="R513" s="696"/>
    </row>
    <row r="514" spans="3:18" x14ac:dyDescent="0.25">
      <c r="C514" s="207" t="s">
        <v>477</v>
      </c>
      <c r="D514" s="208"/>
      <c r="E514" s="209" t="s">
        <v>1468</v>
      </c>
      <c r="F514" s="209"/>
      <c r="G514" s="210">
        <v>1</v>
      </c>
      <c r="H514" s="211"/>
      <c r="I514" s="209">
        <v>12.93</v>
      </c>
      <c r="J514" s="209"/>
      <c r="K514" s="212">
        <f t="shared" si="35"/>
        <v>15.645299999999999</v>
      </c>
      <c r="L514" s="213"/>
      <c r="M514" s="910"/>
      <c r="N514" s="909"/>
      <c r="O514" s="685"/>
      <c r="P514" s="686"/>
      <c r="Q514" s="695"/>
      <c r="R514" s="696"/>
    </row>
    <row r="515" spans="3:18" x14ac:dyDescent="0.25">
      <c r="C515" s="207" t="s">
        <v>1980</v>
      </c>
      <c r="D515" s="208"/>
      <c r="E515" s="209" t="s">
        <v>1468</v>
      </c>
      <c r="F515" s="209"/>
      <c r="G515" s="210">
        <v>1</v>
      </c>
      <c r="H515" s="211"/>
      <c r="I515" s="210">
        <v>23.67</v>
      </c>
      <c r="J515" s="211"/>
      <c r="K515" s="212">
        <f t="shared" si="35"/>
        <v>28.640700000000002</v>
      </c>
      <c r="L515" s="213"/>
      <c r="M515" s="910"/>
      <c r="N515" s="909"/>
      <c r="O515" s="685"/>
      <c r="P515" s="686"/>
      <c r="Q515" s="695"/>
      <c r="R515" s="696"/>
    </row>
    <row r="516" spans="3:18" x14ac:dyDescent="0.25">
      <c r="C516" s="207" t="s">
        <v>478</v>
      </c>
      <c r="D516" s="208"/>
      <c r="E516" s="209" t="s">
        <v>1468</v>
      </c>
      <c r="F516" s="209"/>
      <c r="G516" s="210">
        <v>1</v>
      </c>
      <c r="H516" s="211"/>
      <c r="I516" s="209">
        <v>52.83</v>
      </c>
      <c r="J516" s="209"/>
      <c r="K516" s="212">
        <f t="shared" si="35"/>
        <v>63.924299999999995</v>
      </c>
      <c r="L516" s="213"/>
      <c r="M516" s="910"/>
      <c r="N516" s="909"/>
      <c r="O516" s="685"/>
      <c r="P516" s="686"/>
      <c r="Q516" s="695"/>
      <c r="R516" s="696"/>
    </row>
    <row r="517" spans="3:18" ht="15.75" thickBot="1" x14ac:dyDescent="0.3">
      <c r="C517" s="666" t="s">
        <v>479</v>
      </c>
      <c r="D517" s="667"/>
      <c r="E517" s="643" t="s">
        <v>1468</v>
      </c>
      <c r="F517" s="643"/>
      <c r="G517" s="664">
        <v>1</v>
      </c>
      <c r="H517" s="665"/>
      <c r="I517" s="643">
        <v>85.7</v>
      </c>
      <c r="J517" s="643"/>
      <c r="K517" s="644">
        <f t="shared" si="35"/>
        <v>103.697</v>
      </c>
      <c r="L517" s="645"/>
      <c r="M517" s="910"/>
      <c r="N517" s="909"/>
      <c r="O517" s="685"/>
      <c r="P517" s="686"/>
      <c r="Q517" s="697"/>
      <c r="R517" s="698"/>
    </row>
    <row r="518" spans="3:18" x14ac:dyDescent="0.25">
      <c r="C518" s="662" t="s">
        <v>480</v>
      </c>
      <c r="D518" s="663"/>
      <c r="E518" s="648" t="s">
        <v>1413</v>
      </c>
      <c r="F518" s="648"/>
      <c r="G518" s="648">
        <v>1</v>
      </c>
      <c r="H518" s="648"/>
      <c r="I518" s="648">
        <v>1.0900000000000001</v>
      </c>
      <c r="J518" s="648"/>
      <c r="K518" s="649">
        <f t="shared" si="35"/>
        <v>1.3189000000000002</v>
      </c>
      <c r="L518" s="650"/>
      <c r="M518" s="908"/>
      <c r="N518" s="909"/>
      <c r="O518" s="685"/>
      <c r="P518" s="686"/>
      <c r="Q518" s="693">
        <v>11</v>
      </c>
      <c r="R518" s="694"/>
    </row>
    <row r="519" spans="3:18" x14ac:dyDescent="0.25">
      <c r="C519" s="222" t="s">
        <v>481</v>
      </c>
      <c r="D519" s="223"/>
      <c r="E519" s="209" t="s">
        <v>1413</v>
      </c>
      <c r="F519" s="209"/>
      <c r="G519" s="209">
        <v>1</v>
      </c>
      <c r="H519" s="209"/>
      <c r="I519" s="209">
        <v>3.93</v>
      </c>
      <c r="J519" s="209"/>
      <c r="K519" s="212">
        <f t="shared" si="35"/>
        <v>4.7553000000000001</v>
      </c>
      <c r="L519" s="213"/>
      <c r="M519" s="908"/>
      <c r="N519" s="909"/>
      <c r="O519" s="685"/>
      <c r="P519" s="686"/>
      <c r="Q519" s="695"/>
      <c r="R519" s="696"/>
    </row>
    <row r="520" spans="3:18" x14ac:dyDescent="0.25">
      <c r="C520" s="222" t="s">
        <v>482</v>
      </c>
      <c r="D520" s="223"/>
      <c r="E520" s="209" t="s">
        <v>1413</v>
      </c>
      <c r="F520" s="209"/>
      <c r="G520" s="209">
        <v>1</v>
      </c>
      <c r="H520" s="209"/>
      <c r="I520" s="209">
        <v>1.79</v>
      </c>
      <c r="J520" s="209"/>
      <c r="K520" s="212">
        <f t="shared" si="35"/>
        <v>2.1659000000000002</v>
      </c>
      <c r="L520" s="213"/>
      <c r="M520" s="908"/>
      <c r="N520" s="909"/>
      <c r="O520" s="685"/>
      <c r="P520" s="686"/>
      <c r="Q520" s="695"/>
      <c r="R520" s="696"/>
    </row>
    <row r="521" spans="3:18" ht="15.75" thickBot="1" x14ac:dyDescent="0.3">
      <c r="C521" s="672" t="s">
        <v>483</v>
      </c>
      <c r="D521" s="673"/>
      <c r="E521" s="643" t="s">
        <v>1413</v>
      </c>
      <c r="F521" s="643"/>
      <c r="G521" s="643">
        <v>1</v>
      </c>
      <c r="H521" s="643"/>
      <c r="I521" s="643">
        <v>3.44</v>
      </c>
      <c r="J521" s="643"/>
      <c r="K521" s="644">
        <f t="shared" si="35"/>
        <v>4.1623999999999999</v>
      </c>
      <c r="L521" s="645"/>
      <c r="M521" s="908"/>
      <c r="N521" s="909"/>
      <c r="O521" s="685"/>
      <c r="P521" s="686"/>
      <c r="Q521" s="697"/>
      <c r="R521" s="698"/>
    </row>
    <row r="522" spans="3:18" x14ac:dyDescent="0.25">
      <c r="C522" s="670" t="s">
        <v>484</v>
      </c>
      <c r="D522" s="671"/>
      <c r="E522" s="669" t="s">
        <v>1522</v>
      </c>
      <c r="F522" s="648"/>
      <c r="G522" s="668">
        <v>1</v>
      </c>
      <c r="H522" s="669"/>
      <c r="I522" s="648">
        <v>3.15</v>
      </c>
      <c r="J522" s="648"/>
      <c r="K522" s="649">
        <f t="shared" si="35"/>
        <v>3.8114999999999997</v>
      </c>
      <c r="L522" s="650"/>
      <c r="M522" s="910"/>
      <c r="N522" s="909"/>
      <c r="O522" s="685"/>
      <c r="P522" s="686"/>
      <c r="Q522" s="693">
        <v>12</v>
      </c>
      <c r="R522" s="694"/>
    </row>
    <row r="523" spans="3:18" x14ac:dyDescent="0.25">
      <c r="C523" s="207" t="s">
        <v>485</v>
      </c>
      <c r="D523" s="208"/>
      <c r="E523" s="210" t="s">
        <v>1523</v>
      </c>
      <c r="F523" s="211"/>
      <c r="G523" s="210">
        <v>1</v>
      </c>
      <c r="H523" s="211"/>
      <c r="I523" s="209">
        <v>13.54</v>
      </c>
      <c r="J523" s="209"/>
      <c r="K523" s="212">
        <f t="shared" si="35"/>
        <v>16.383399999999998</v>
      </c>
      <c r="L523" s="213"/>
      <c r="M523" s="910"/>
      <c r="N523" s="909"/>
      <c r="O523" s="685"/>
      <c r="P523" s="686"/>
      <c r="Q523" s="695"/>
      <c r="R523" s="696"/>
    </row>
    <row r="524" spans="3:18" x14ac:dyDescent="0.25">
      <c r="C524" s="207" t="s">
        <v>486</v>
      </c>
      <c r="D524" s="208"/>
      <c r="E524" s="210" t="s">
        <v>1524</v>
      </c>
      <c r="F524" s="211"/>
      <c r="G524" s="210">
        <v>1</v>
      </c>
      <c r="H524" s="211"/>
      <c r="I524" s="209">
        <v>6.75</v>
      </c>
      <c r="J524" s="209"/>
      <c r="K524" s="212">
        <f t="shared" si="35"/>
        <v>8.1675000000000004</v>
      </c>
      <c r="L524" s="213"/>
      <c r="M524" s="910"/>
      <c r="N524" s="909"/>
      <c r="O524" s="685"/>
      <c r="P524" s="686"/>
      <c r="Q524" s="695"/>
      <c r="R524" s="696"/>
    </row>
    <row r="525" spans="3:18" ht="15.75" thickBot="1" x14ac:dyDescent="0.3">
      <c r="C525" s="666" t="s">
        <v>487</v>
      </c>
      <c r="D525" s="667"/>
      <c r="E525" s="664" t="s">
        <v>1525</v>
      </c>
      <c r="F525" s="665"/>
      <c r="G525" s="664">
        <v>1</v>
      </c>
      <c r="H525" s="665"/>
      <c r="I525" s="643">
        <v>3.1</v>
      </c>
      <c r="J525" s="643"/>
      <c r="K525" s="644">
        <f t="shared" si="35"/>
        <v>3.7510000000000003</v>
      </c>
      <c r="L525" s="645"/>
      <c r="M525" s="910"/>
      <c r="N525" s="909"/>
      <c r="O525" s="685"/>
      <c r="P525" s="686"/>
      <c r="Q525" s="697"/>
      <c r="R525" s="698"/>
    </row>
    <row r="526" spans="3:18" x14ac:dyDescent="0.25">
      <c r="C526" s="670" t="s">
        <v>488</v>
      </c>
      <c r="D526" s="671"/>
      <c r="E526" s="669" t="s">
        <v>1526</v>
      </c>
      <c r="F526" s="648"/>
      <c r="G526" s="668">
        <v>1</v>
      </c>
      <c r="H526" s="669"/>
      <c r="I526" s="648">
        <v>29.7</v>
      </c>
      <c r="J526" s="648"/>
      <c r="K526" s="649">
        <f t="shared" si="35"/>
        <v>35.936999999999998</v>
      </c>
      <c r="L526" s="650"/>
      <c r="M526" s="910"/>
      <c r="N526" s="909"/>
      <c r="O526" s="685"/>
      <c r="P526" s="686"/>
      <c r="Q526" s="693">
        <v>13</v>
      </c>
      <c r="R526" s="694"/>
    </row>
    <row r="527" spans="3:18" x14ac:dyDescent="0.25">
      <c r="C527" s="207" t="s">
        <v>489</v>
      </c>
      <c r="D527" s="208"/>
      <c r="E527" s="211" t="s">
        <v>1474</v>
      </c>
      <c r="F527" s="209"/>
      <c r="G527" s="210">
        <v>1</v>
      </c>
      <c r="H527" s="211"/>
      <c r="I527" s="209">
        <v>7.42</v>
      </c>
      <c r="J527" s="209"/>
      <c r="K527" s="212">
        <f t="shared" ref="K527:K550" si="36">21%*(I527)+(I527)*G527</f>
        <v>8.9781999999999993</v>
      </c>
      <c r="L527" s="213"/>
      <c r="M527" s="910"/>
      <c r="N527" s="909"/>
      <c r="O527" s="685"/>
      <c r="P527" s="686"/>
      <c r="Q527" s="695"/>
      <c r="R527" s="696"/>
    </row>
    <row r="528" spans="3:18" x14ac:dyDescent="0.25">
      <c r="C528" s="207" t="s">
        <v>490</v>
      </c>
      <c r="D528" s="208"/>
      <c r="E528" s="211" t="s">
        <v>1526</v>
      </c>
      <c r="F528" s="209"/>
      <c r="G528" s="210">
        <v>2</v>
      </c>
      <c r="H528" s="211"/>
      <c r="I528" s="209">
        <v>24.1</v>
      </c>
      <c r="J528" s="209"/>
      <c r="K528" s="212">
        <f t="shared" si="36"/>
        <v>53.261000000000003</v>
      </c>
      <c r="L528" s="213"/>
      <c r="M528" s="910"/>
      <c r="N528" s="909"/>
      <c r="O528" s="685"/>
      <c r="P528" s="686"/>
      <c r="Q528" s="695"/>
      <c r="R528" s="696"/>
    </row>
    <row r="529" spans="3:18" x14ac:dyDescent="0.25">
      <c r="C529" s="207" t="s">
        <v>491</v>
      </c>
      <c r="D529" s="208"/>
      <c r="E529" s="211" t="s">
        <v>1527</v>
      </c>
      <c r="F529" s="209"/>
      <c r="G529" s="210">
        <v>1</v>
      </c>
      <c r="H529" s="211"/>
      <c r="I529" s="209">
        <v>19.739999999999998</v>
      </c>
      <c r="J529" s="209"/>
      <c r="K529" s="212">
        <f t="shared" si="36"/>
        <v>23.885399999999997</v>
      </c>
      <c r="L529" s="213"/>
      <c r="M529" s="910"/>
      <c r="N529" s="909"/>
      <c r="O529" s="685"/>
      <c r="P529" s="686"/>
      <c r="Q529" s="695"/>
      <c r="R529" s="696"/>
    </row>
    <row r="530" spans="3:18" x14ac:dyDescent="0.25">
      <c r="C530" s="207" t="s">
        <v>492</v>
      </c>
      <c r="D530" s="208"/>
      <c r="E530" s="211" t="s">
        <v>1526</v>
      </c>
      <c r="F530" s="209"/>
      <c r="G530" s="210">
        <v>1</v>
      </c>
      <c r="H530" s="211"/>
      <c r="I530" s="209">
        <v>19.63</v>
      </c>
      <c r="J530" s="209"/>
      <c r="K530" s="212">
        <f t="shared" si="36"/>
        <v>23.752299999999998</v>
      </c>
      <c r="L530" s="213"/>
      <c r="M530" s="910"/>
      <c r="N530" s="909"/>
      <c r="O530" s="685"/>
      <c r="P530" s="686"/>
      <c r="Q530" s="695"/>
      <c r="R530" s="696"/>
    </row>
    <row r="531" spans="3:18" x14ac:dyDescent="0.25">
      <c r="C531" s="207" t="s">
        <v>493</v>
      </c>
      <c r="D531" s="208"/>
      <c r="E531" s="211" t="s">
        <v>1526</v>
      </c>
      <c r="F531" s="209"/>
      <c r="G531" s="210">
        <v>1</v>
      </c>
      <c r="H531" s="211"/>
      <c r="I531" s="209">
        <v>29.7</v>
      </c>
      <c r="J531" s="209"/>
      <c r="K531" s="212">
        <f t="shared" si="36"/>
        <v>35.936999999999998</v>
      </c>
      <c r="L531" s="213"/>
      <c r="M531" s="910"/>
      <c r="N531" s="909"/>
      <c r="O531" s="685"/>
      <c r="P531" s="686"/>
      <c r="Q531" s="695"/>
      <c r="R531" s="696"/>
    </row>
    <row r="532" spans="3:18" x14ac:dyDescent="0.25">
      <c r="C532" s="207" t="s">
        <v>494</v>
      </c>
      <c r="D532" s="208"/>
      <c r="E532" s="211" t="s">
        <v>1526</v>
      </c>
      <c r="F532" s="209"/>
      <c r="G532" s="210">
        <v>1</v>
      </c>
      <c r="H532" s="211"/>
      <c r="I532" s="209">
        <v>22.62</v>
      </c>
      <c r="J532" s="209"/>
      <c r="K532" s="212">
        <f t="shared" si="36"/>
        <v>27.370200000000001</v>
      </c>
      <c r="L532" s="213"/>
      <c r="M532" s="910"/>
      <c r="N532" s="909"/>
      <c r="O532" s="685"/>
      <c r="P532" s="686"/>
      <c r="Q532" s="695"/>
      <c r="R532" s="696"/>
    </row>
    <row r="533" spans="3:18" ht="15.75" thickBot="1" x14ac:dyDescent="0.3">
      <c r="C533" s="666" t="s">
        <v>495</v>
      </c>
      <c r="D533" s="667"/>
      <c r="E533" s="665" t="s">
        <v>1527</v>
      </c>
      <c r="F533" s="643"/>
      <c r="G533" s="664">
        <v>1</v>
      </c>
      <c r="H533" s="665"/>
      <c r="I533" s="643">
        <v>13.17</v>
      </c>
      <c r="J533" s="643"/>
      <c r="K533" s="644">
        <f t="shared" si="36"/>
        <v>15.935700000000001</v>
      </c>
      <c r="L533" s="645"/>
      <c r="M533" s="910"/>
      <c r="N533" s="909"/>
      <c r="O533" s="685"/>
      <c r="P533" s="686"/>
      <c r="Q533" s="697"/>
      <c r="R533" s="698"/>
    </row>
    <row r="534" spans="3:18" x14ac:dyDescent="0.25">
      <c r="C534" s="99"/>
      <c r="D534" s="100"/>
      <c r="E534" s="100"/>
      <c r="F534" s="100"/>
      <c r="G534" s="100"/>
      <c r="H534" s="100"/>
      <c r="I534" s="100"/>
      <c r="J534" s="100"/>
      <c r="K534" s="100"/>
      <c r="L534" s="101"/>
      <c r="M534" s="910"/>
      <c r="N534" s="909"/>
      <c r="O534" s="685"/>
      <c r="P534" s="686"/>
      <c r="Q534" s="693">
        <v>14</v>
      </c>
      <c r="R534" s="694"/>
    </row>
    <row r="535" spans="3:18" x14ac:dyDescent="0.25">
      <c r="C535" s="102"/>
      <c r="D535" s="103"/>
      <c r="E535" s="103"/>
      <c r="F535" s="103"/>
      <c r="G535" s="103"/>
      <c r="H535" s="103"/>
      <c r="I535" s="103"/>
      <c r="J535" s="103"/>
      <c r="K535" s="103"/>
      <c r="L535" s="104"/>
      <c r="M535" s="910"/>
      <c r="N535" s="909"/>
      <c r="O535" s="685"/>
      <c r="P535" s="686"/>
      <c r="Q535" s="695"/>
      <c r="R535" s="696"/>
    </row>
    <row r="536" spans="3:18" x14ac:dyDescent="0.25">
      <c r="C536" s="102"/>
      <c r="D536" s="103"/>
      <c r="E536" s="103"/>
      <c r="F536" s="103"/>
      <c r="G536" s="103"/>
      <c r="H536" s="103"/>
      <c r="I536" s="103"/>
      <c r="J536" s="103"/>
      <c r="K536" s="103"/>
      <c r="L536" s="104"/>
      <c r="M536" s="910"/>
      <c r="N536" s="909"/>
      <c r="O536" s="685"/>
      <c r="P536" s="686"/>
      <c r="Q536" s="695"/>
      <c r="R536" s="696"/>
    </row>
    <row r="537" spans="3:18" x14ac:dyDescent="0.25">
      <c r="C537" s="102"/>
      <c r="D537" s="103"/>
      <c r="E537" s="103"/>
      <c r="F537" s="103"/>
      <c r="G537" s="103"/>
      <c r="H537" s="103"/>
      <c r="I537" s="103"/>
      <c r="J537" s="103"/>
      <c r="K537" s="103"/>
      <c r="L537" s="104"/>
      <c r="M537" s="910"/>
      <c r="N537" s="909"/>
      <c r="O537" s="685"/>
      <c r="P537" s="686"/>
      <c r="Q537" s="695"/>
      <c r="R537" s="696"/>
    </row>
    <row r="538" spans="3:18" ht="15.75" thickBot="1" x14ac:dyDescent="0.3">
      <c r="C538" s="105"/>
      <c r="D538" s="106"/>
      <c r="E538" s="106"/>
      <c r="F538" s="106"/>
      <c r="G538" s="106"/>
      <c r="H538" s="106"/>
      <c r="I538" s="106"/>
      <c r="J538" s="106"/>
      <c r="K538" s="106"/>
      <c r="L538" s="107"/>
      <c r="M538" s="910"/>
      <c r="N538" s="909"/>
      <c r="O538" s="685"/>
      <c r="P538" s="686"/>
      <c r="Q538" s="695"/>
      <c r="R538" s="696"/>
    </row>
    <row r="539" spans="3:18" x14ac:dyDescent="0.25">
      <c r="C539" s="662" t="s">
        <v>496</v>
      </c>
      <c r="D539" s="663"/>
      <c r="E539" s="648" t="s">
        <v>1468</v>
      </c>
      <c r="F539" s="648"/>
      <c r="G539" s="648">
        <v>2</v>
      </c>
      <c r="H539" s="648"/>
      <c r="I539" s="648">
        <v>9.4600000000000009</v>
      </c>
      <c r="J539" s="648"/>
      <c r="K539" s="649">
        <f t="shared" si="36"/>
        <v>20.906600000000001</v>
      </c>
      <c r="L539" s="650"/>
      <c r="M539" s="908"/>
      <c r="N539" s="909"/>
      <c r="O539" s="685"/>
      <c r="P539" s="686"/>
      <c r="Q539" s="693">
        <v>15</v>
      </c>
      <c r="R539" s="694"/>
    </row>
    <row r="540" spans="3:18" x14ac:dyDescent="0.25">
      <c r="C540" s="222" t="s">
        <v>497</v>
      </c>
      <c r="D540" s="223"/>
      <c r="E540" s="209" t="s">
        <v>1468</v>
      </c>
      <c r="F540" s="209"/>
      <c r="G540" s="209">
        <v>4</v>
      </c>
      <c r="H540" s="209"/>
      <c r="I540" s="209">
        <v>45.7</v>
      </c>
      <c r="J540" s="209"/>
      <c r="K540" s="212">
        <f t="shared" si="36"/>
        <v>192.39700000000002</v>
      </c>
      <c r="L540" s="213"/>
      <c r="M540" s="908"/>
      <c r="N540" s="909"/>
      <c r="O540" s="685"/>
      <c r="P540" s="686"/>
      <c r="Q540" s="695"/>
      <c r="R540" s="696"/>
    </row>
    <row r="541" spans="3:18" x14ac:dyDescent="0.25">
      <c r="C541" s="222" t="s">
        <v>498</v>
      </c>
      <c r="D541" s="223"/>
      <c r="E541" s="209" t="s">
        <v>1468</v>
      </c>
      <c r="F541" s="209"/>
      <c r="G541" s="209">
        <v>2</v>
      </c>
      <c r="H541" s="209"/>
      <c r="I541" s="209">
        <v>21.91</v>
      </c>
      <c r="J541" s="209"/>
      <c r="K541" s="212">
        <f t="shared" si="36"/>
        <v>48.421100000000003</v>
      </c>
      <c r="L541" s="213"/>
      <c r="M541" s="908"/>
      <c r="N541" s="909"/>
      <c r="O541" s="685"/>
      <c r="P541" s="686"/>
      <c r="Q541" s="695"/>
      <c r="R541" s="696"/>
    </row>
    <row r="542" spans="3:18" x14ac:dyDescent="0.25">
      <c r="C542" s="222" t="s">
        <v>499</v>
      </c>
      <c r="D542" s="223"/>
      <c r="E542" s="209" t="s">
        <v>1468</v>
      </c>
      <c r="F542" s="209"/>
      <c r="G542" s="209">
        <v>1</v>
      </c>
      <c r="H542" s="209"/>
      <c r="I542" s="209">
        <v>11.38</v>
      </c>
      <c r="J542" s="209"/>
      <c r="K542" s="212">
        <f t="shared" si="36"/>
        <v>13.7698</v>
      </c>
      <c r="L542" s="213"/>
      <c r="M542" s="908"/>
      <c r="N542" s="909"/>
      <c r="O542" s="685"/>
      <c r="P542" s="686"/>
      <c r="Q542" s="695"/>
      <c r="R542" s="696"/>
    </row>
    <row r="543" spans="3:18" x14ac:dyDescent="0.25">
      <c r="C543" s="222" t="s">
        <v>500</v>
      </c>
      <c r="D543" s="223"/>
      <c r="E543" s="209" t="s">
        <v>1468</v>
      </c>
      <c r="F543" s="209"/>
      <c r="G543" s="209">
        <v>1</v>
      </c>
      <c r="H543" s="209"/>
      <c r="I543" s="209">
        <v>19.170000000000002</v>
      </c>
      <c r="J543" s="209"/>
      <c r="K543" s="212">
        <f t="shared" si="36"/>
        <v>23.195700000000002</v>
      </c>
      <c r="L543" s="213"/>
      <c r="M543" s="908"/>
      <c r="N543" s="909"/>
      <c r="O543" s="685"/>
      <c r="P543" s="686"/>
      <c r="Q543" s="695"/>
      <c r="R543" s="696"/>
    </row>
    <row r="544" spans="3:18" x14ac:dyDescent="0.25">
      <c r="C544" s="222" t="s">
        <v>501</v>
      </c>
      <c r="D544" s="223"/>
      <c r="E544" s="209" t="s">
        <v>1468</v>
      </c>
      <c r="F544" s="209"/>
      <c r="G544" s="209">
        <v>3</v>
      </c>
      <c r="H544" s="209"/>
      <c r="I544" s="209">
        <v>24.88</v>
      </c>
      <c r="J544" s="209"/>
      <c r="K544" s="212">
        <f t="shared" si="36"/>
        <v>79.864800000000002</v>
      </c>
      <c r="L544" s="213"/>
      <c r="M544" s="908"/>
      <c r="N544" s="909"/>
      <c r="O544" s="685"/>
      <c r="P544" s="686"/>
      <c r="Q544" s="695"/>
      <c r="R544" s="696"/>
    </row>
    <row r="545" spans="3:18" x14ac:dyDescent="0.25">
      <c r="C545" s="222" t="s">
        <v>502</v>
      </c>
      <c r="D545" s="223"/>
      <c r="E545" s="209" t="s">
        <v>1468</v>
      </c>
      <c r="F545" s="209"/>
      <c r="G545" s="209">
        <v>2</v>
      </c>
      <c r="H545" s="209"/>
      <c r="I545" s="209">
        <v>36.94</v>
      </c>
      <c r="J545" s="209"/>
      <c r="K545" s="212">
        <f t="shared" si="36"/>
        <v>81.6374</v>
      </c>
      <c r="L545" s="213"/>
      <c r="M545" s="908"/>
      <c r="N545" s="909"/>
      <c r="O545" s="685"/>
      <c r="P545" s="686"/>
      <c r="Q545" s="695"/>
      <c r="R545" s="696"/>
    </row>
    <row r="546" spans="3:18" x14ac:dyDescent="0.25">
      <c r="C546" s="222" t="s">
        <v>503</v>
      </c>
      <c r="D546" s="223"/>
      <c r="E546" s="209" t="s">
        <v>1468</v>
      </c>
      <c r="F546" s="209"/>
      <c r="G546" s="209">
        <v>1</v>
      </c>
      <c r="H546" s="209"/>
      <c r="I546" s="209">
        <v>11.3</v>
      </c>
      <c r="J546" s="209"/>
      <c r="K546" s="212">
        <f t="shared" si="36"/>
        <v>13.673000000000002</v>
      </c>
      <c r="L546" s="213"/>
      <c r="M546" s="908"/>
      <c r="N546" s="909"/>
      <c r="O546" s="685"/>
      <c r="P546" s="686"/>
      <c r="Q546" s="695"/>
      <c r="R546" s="696"/>
    </row>
    <row r="547" spans="3:18" x14ac:dyDescent="0.25">
      <c r="C547" s="222" t="s">
        <v>504</v>
      </c>
      <c r="D547" s="223"/>
      <c r="E547" s="209" t="s">
        <v>1468</v>
      </c>
      <c r="F547" s="209"/>
      <c r="G547" s="209">
        <v>1</v>
      </c>
      <c r="H547" s="209"/>
      <c r="I547" s="209">
        <v>19.920000000000002</v>
      </c>
      <c r="J547" s="209"/>
      <c r="K547" s="212">
        <f t="shared" si="36"/>
        <v>24.103200000000001</v>
      </c>
      <c r="L547" s="213"/>
      <c r="M547" s="908"/>
      <c r="N547" s="909"/>
      <c r="O547" s="685"/>
      <c r="P547" s="686"/>
      <c r="Q547" s="695"/>
      <c r="R547" s="696"/>
    </row>
    <row r="548" spans="3:18" x14ac:dyDescent="0.25">
      <c r="C548" s="222" t="s">
        <v>505</v>
      </c>
      <c r="D548" s="223"/>
      <c r="E548" s="209" t="s">
        <v>1468</v>
      </c>
      <c r="F548" s="209"/>
      <c r="G548" s="209">
        <v>1</v>
      </c>
      <c r="H548" s="209"/>
      <c r="I548" s="209">
        <v>19.239999999999998</v>
      </c>
      <c r="J548" s="209"/>
      <c r="K548" s="212">
        <f t="shared" si="36"/>
        <v>23.280399999999997</v>
      </c>
      <c r="L548" s="213"/>
      <c r="M548" s="908"/>
      <c r="N548" s="909"/>
      <c r="O548" s="685"/>
      <c r="P548" s="686"/>
      <c r="Q548" s="695"/>
      <c r="R548" s="696"/>
    </row>
    <row r="549" spans="3:18" x14ac:dyDescent="0.25">
      <c r="C549" s="222" t="s">
        <v>506</v>
      </c>
      <c r="D549" s="223"/>
      <c r="E549" s="209" t="s">
        <v>1468</v>
      </c>
      <c r="F549" s="209"/>
      <c r="G549" s="209">
        <v>1</v>
      </c>
      <c r="H549" s="209"/>
      <c r="I549" s="209">
        <v>12.83</v>
      </c>
      <c r="J549" s="209"/>
      <c r="K549" s="212">
        <f t="shared" si="36"/>
        <v>15.5243</v>
      </c>
      <c r="L549" s="213"/>
      <c r="M549" s="908"/>
      <c r="N549" s="909"/>
      <c r="O549" s="685"/>
      <c r="P549" s="686"/>
      <c r="Q549" s="695"/>
      <c r="R549" s="696"/>
    </row>
    <row r="550" spans="3:18" ht="15.75" thickBot="1" x14ac:dyDescent="0.3">
      <c r="C550" s="222" t="s">
        <v>507</v>
      </c>
      <c r="D550" s="223"/>
      <c r="E550" s="209" t="s">
        <v>1468</v>
      </c>
      <c r="F550" s="209"/>
      <c r="G550" s="209">
        <v>2</v>
      </c>
      <c r="H550" s="209"/>
      <c r="I550" s="209">
        <v>16.18</v>
      </c>
      <c r="J550" s="209"/>
      <c r="K550" s="212">
        <f t="shared" si="36"/>
        <v>35.757799999999996</v>
      </c>
      <c r="L550" s="213"/>
      <c r="M550" s="908"/>
      <c r="N550" s="909"/>
      <c r="O550" s="685"/>
      <c r="P550" s="686"/>
      <c r="Q550" s="695"/>
      <c r="R550" s="696"/>
    </row>
    <row r="551" spans="3:18" x14ac:dyDescent="0.25">
      <c r="C551" s="641" t="s">
        <v>508</v>
      </c>
      <c r="D551" s="642"/>
      <c r="E551" s="635" t="s">
        <v>1528</v>
      </c>
      <c r="F551" s="636"/>
      <c r="G551" s="636">
        <v>2</v>
      </c>
      <c r="H551" s="636"/>
      <c r="I551" s="636">
        <v>15.44</v>
      </c>
      <c r="J551" s="636"/>
      <c r="K551" s="637">
        <f>21%*(I551)+(I551)*G551</f>
        <v>34.122399999999999</v>
      </c>
      <c r="L551" s="638"/>
      <c r="M551" s="910"/>
      <c r="N551" s="909"/>
      <c r="O551" s="154">
        <v>10</v>
      </c>
      <c r="P551" s="155"/>
      <c r="Q551" s="651">
        <v>1</v>
      </c>
      <c r="R551" s="652"/>
    </row>
    <row r="552" spans="3:18" x14ac:dyDescent="0.25">
      <c r="C552" s="220" t="s">
        <v>509</v>
      </c>
      <c r="D552" s="221"/>
      <c r="E552" s="112" t="s">
        <v>1981</v>
      </c>
      <c r="F552" s="113"/>
      <c r="G552" s="628">
        <v>1</v>
      </c>
      <c r="H552" s="628"/>
      <c r="I552" s="113">
        <v>10</v>
      </c>
      <c r="J552" s="113"/>
      <c r="K552" s="639">
        <f t="shared" ref="K552:K554" si="37">21%*(I552)+(I552)</f>
        <v>12.1</v>
      </c>
      <c r="L552" s="640"/>
      <c r="M552" s="910"/>
      <c r="N552" s="909"/>
      <c r="O552" s="156"/>
      <c r="P552" s="157"/>
      <c r="Q552" s="653"/>
      <c r="R552" s="654"/>
    </row>
    <row r="553" spans="3:18" x14ac:dyDescent="0.25">
      <c r="C553" s="220" t="s">
        <v>510</v>
      </c>
      <c r="D553" s="221"/>
      <c r="E553" s="112" t="s">
        <v>1981</v>
      </c>
      <c r="F553" s="113"/>
      <c r="G553" s="628">
        <v>7</v>
      </c>
      <c r="H553" s="628"/>
      <c r="I553" s="113">
        <v>10</v>
      </c>
      <c r="J553" s="113"/>
      <c r="K553" s="639">
        <f>21%*(I553)+(I553)*G553</f>
        <v>72.099999999999994</v>
      </c>
      <c r="L553" s="640"/>
      <c r="M553" s="910"/>
      <c r="N553" s="909"/>
      <c r="O553" s="156"/>
      <c r="P553" s="157"/>
      <c r="Q553" s="653"/>
      <c r="R553" s="654"/>
    </row>
    <row r="554" spans="3:18" x14ac:dyDescent="0.25">
      <c r="C554" s="220" t="s">
        <v>511</v>
      </c>
      <c r="D554" s="221"/>
      <c r="E554" s="112" t="s">
        <v>1981</v>
      </c>
      <c r="F554" s="113"/>
      <c r="G554" s="628">
        <v>1</v>
      </c>
      <c r="H554" s="628"/>
      <c r="I554" s="113">
        <v>10</v>
      </c>
      <c r="J554" s="113"/>
      <c r="K554" s="639">
        <f t="shared" si="37"/>
        <v>12.1</v>
      </c>
      <c r="L554" s="640"/>
      <c r="M554" s="910"/>
      <c r="N554" s="909"/>
      <c r="O554" s="156"/>
      <c r="P554" s="157"/>
      <c r="Q554" s="653"/>
      <c r="R554" s="654"/>
    </row>
    <row r="555" spans="3:18" x14ac:dyDescent="0.25">
      <c r="C555" s="220" t="s">
        <v>512</v>
      </c>
      <c r="D555" s="221"/>
      <c r="E555" s="112" t="s">
        <v>1981</v>
      </c>
      <c r="F555" s="113"/>
      <c r="G555" s="628">
        <v>1</v>
      </c>
      <c r="H555" s="628"/>
      <c r="I555" s="113">
        <v>10</v>
      </c>
      <c r="J555" s="113"/>
      <c r="K555" s="639">
        <f t="shared" ref="K555:K559" si="38">21%*(I555)+(I555)</f>
        <v>12.1</v>
      </c>
      <c r="L555" s="640"/>
      <c r="M555" s="910"/>
      <c r="N555" s="909"/>
      <c r="O555" s="156"/>
      <c r="P555" s="157"/>
      <c r="Q555" s="653"/>
      <c r="R555" s="654"/>
    </row>
    <row r="556" spans="3:18" x14ac:dyDescent="0.25">
      <c r="C556" s="220" t="s">
        <v>513</v>
      </c>
      <c r="D556" s="221"/>
      <c r="E556" s="112" t="s">
        <v>1981</v>
      </c>
      <c r="F556" s="113"/>
      <c r="G556" s="628">
        <v>1</v>
      </c>
      <c r="H556" s="628"/>
      <c r="I556" s="113">
        <v>10</v>
      </c>
      <c r="J556" s="113"/>
      <c r="K556" s="639">
        <f t="shared" si="38"/>
        <v>12.1</v>
      </c>
      <c r="L556" s="640"/>
      <c r="M556" s="910"/>
      <c r="N556" s="909"/>
      <c r="O556" s="156"/>
      <c r="P556" s="157"/>
      <c r="Q556" s="653"/>
      <c r="R556" s="654"/>
    </row>
    <row r="557" spans="3:18" x14ac:dyDescent="0.25">
      <c r="C557" s="220" t="s">
        <v>514</v>
      </c>
      <c r="D557" s="221"/>
      <c r="E557" s="112" t="s">
        <v>1981</v>
      </c>
      <c r="F557" s="113"/>
      <c r="G557" s="628">
        <v>1</v>
      </c>
      <c r="H557" s="628"/>
      <c r="I557" s="113">
        <v>10</v>
      </c>
      <c r="J557" s="113"/>
      <c r="K557" s="639">
        <f t="shared" si="38"/>
        <v>12.1</v>
      </c>
      <c r="L557" s="640"/>
      <c r="M557" s="910"/>
      <c r="N557" s="909"/>
      <c r="O557" s="156"/>
      <c r="P557" s="157"/>
      <c r="Q557" s="653"/>
      <c r="R557" s="654"/>
    </row>
    <row r="558" spans="3:18" x14ac:dyDescent="0.25">
      <c r="C558" s="220" t="s">
        <v>515</v>
      </c>
      <c r="D558" s="221"/>
      <c r="E558" s="112" t="s">
        <v>1981</v>
      </c>
      <c r="F558" s="113"/>
      <c r="G558" s="628">
        <v>1</v>
      </c>
      <c r="H558" s="628"/>
      <c r="I558" s="113">
        <v>10</v>
      </c>
      <c r="J558" s="113"/>
      <c r="K558" s="639">
        <f t="shared" si="38"/>
        <v>12.1</v>
      </c>
      <c r="L558" s="640"/>
      <c r="M558" s="910"/>
      <c r="N558" s="909"/>
      <c r="O558" s="156"/>
      <c r="P558" s="157"/>
      <c r="Q558" s="653"/>
      <c r="R558" s="654"/>
    </row>
    <row r="559" spans="3:18" x14ac:dyDescent="0.25">
      <c r="C559" s="220" t="s">
        <v>516</v>
      </c>
      <c r="D559" s="221"/>
      <c r="E559" s="112" t="s">
        <v>1981</v>
      </c>
      <c r="F559" s="113"/>
      <c r="G559" s="628">
        <v>1</v>
      </c>
      <c r="H559" s="628"/>
      <c r="I559" s="113">
        <v>10</v>
      </c>
      <c r="J559" s="113"/>
      <c r="K559" s="639">
        <f t="shared" si="38"/>
        <v>12.1</v>
      </c>
      <c r="L559" s="640"/>
      <c r="M559" s="910"/>
      <c r="N559" s="909"/>
      <c r="O559" s="156"/>
      <c r="P559" s="157"/>
      <c r="Q559" s="653"/>
      <c r="R559" s="654"/>
    </row>
    <row r="560" spans="3:18" ht="15.75" thickBot="1" x14ac:dyDescent="0.3">
      <c r="C560" s="179" t="s">
        <v>517</v>
      </c>
      <c r="D560" s="180"/>
      <c r="E560" s="634" t="s">
        <v>1981</v>
      </c>
      <c r="F560" s="629"/>
      <c r="G560" s="178">
        <v>2</v>
      </c>
      <c r="H560" s="178"/>
      <c r="I560" s="629">
        <v>10</v>
      </c>
      <c r="J560" s="629"/>
      <c r="K560" s="630">
        <f>21%*(I560)+(I560)*G560</f>
        <v>22.1</v>
      </c>
      <c r="L560" s="631"/>
      <c r="M560" s="910"/>
      <c r="N560" s="909"/>
      <c r="O560" s="156"/>
      <c r="P560" s="157"/>
      <c r="Q560" s="646"/>
      <c r="R560" s="647"/>
    </row>
    <row r="561" spans="3:18" ht="15.75" thickBot="1" x14ac:dyDescent="0.3">
      <c r="C561" s="176" t="s">
        <v>518</v>
      </c>
      <c r="D561" s="177"/>
      <c r="E561" s="172" t="s">
        <v>1529</v>
      </c>
      <c r="F561" s="173"/>
      <c r="G561" s="173">
        <v>1</v>
      </c>
      <c r="H561" s="173"/>
      <c r="I561" s="173">
        <v>9.68</v>
      </c>
      <c r="J561" s="173"/>
      <c r="K561" s="632">
        <f t="shared" ref="K561" si="39">21%*(I561)+(I561)</f>
        <v>11.7128</v>
      </c>
      <c r="L561" s="633"/>
      <c r="M561" s="910"/>
      <c r="N561" s="909"/>
      <c r="O561" s="156"/>
      <c r="P561" s="157"/>
      <c r="Q561" s="176">
        <v>2</v>
      </c>
      <c r="R561" s="655"/>
    </row>
    <row r="562" spans="3:18" ht="15.75" thickBot="1" x14ac:dyDescent="0.3">
      <c r="C562" s="179" t="s">
        <v>519</v>
      </c>
      <c r="D562" s="180"/>
      <c r="E562" s="178" t="s">
        <v>1530</v>
      </c>
      <c r="F562" s="178"/>
      <c r="G562" s="178">
        <v>1</v>
      </c>
      <c r="H562" s="178"/>
      <c r="I562" s="178">
        <v>36.409999999999997</v>
      </c>
      <c r="J562" s="178"/>
      <c r="K562" s="626">
        <f t="shared" ref="K562" si="40">21%*(I562)+(I562)</f>
        <v>44.056099999999994</v>
      </c>
      <c r="L562" s="627"/>
      <c r="M562" s="908"/>
      <c r="N562" s="909"/>
      <c r="O562" s="156"/>
      <c r="P562" s="157"/>
      <c r="Q562" s="646">
        <v>3</v>
      </c>
      <c r="R562" s="647"/>
    </row>
    <row r="563" spans="3:18" ht="15.75" thickBot="1" x14ac:dyDescent="0.3">
      <c r="C563" s="151"/>
      <c r="D563" s="152"/>
      <c r="E563" s="152"/>
      <c r="F563" s="152"/>
      <c r="G563" s="152"/>
      <c r="H563" s="152"/>
      <c r="I563" s="152"/>
      <c r="J563" s="152"/>
      <c r="K563" s="152"/>
      <c r="L563" s="153"/>
      <c r="M563" s="908"/>
      <c r="N563" s="909"/>
      <c r="O563" s="158"/>
      <c r="P563" s="159"/>
      <c r="Q563" s="149">
        <v>4</v>
      </c>
      <c r="R563" s="150"/>
    </row>
    <row r="564" spans="3:18" x14ac:dyDescent="0.25">
      <c r="C564" s="214" t="s">
        <v>520</v>
      </c>
      <c r="D564" s="215"/>
      <c r="E564" s="171" t="s">
        <v>1531</v>
      </c>
      <c r="F564" s="171"/>
      <c r="G564" s="171">
        <v>1</v>
      </c>
      <c r="H564" s="171"/>
      <c r="I564" s="171">
        <v>26.19</v>
      </c>
      <c r="J564" s="171"/>
      <c r="K564" s="226">
        <f t="shared" ref="K564" si="41">21%*(I564)+(I564)</f>
        <v>31.689900000000002</v>
      </c>
      <c r="L564" s="227"/>
      <c r="M564" s="908"/>
      <c r="N564" s="909"/>
      <c r="O564" s="970">
        <v>11</v>
      </c>
      <c r="P564" s="971"/>
      <c r="Q564" s="589">
        <v>1</v>
      </c>
      <c r="R564" s="590"/>
    </row>
    <row r="565" spans="3:18" x14ac:dyDescent="0.25">
      <c r="C565" s="217" t="s">
        <v>521</v>
      </c>
      <c r="D565" s="218"/>
      <c r="E565" s="164" t="s">
        <v>1532</v>
      </c>
      <c r="F565" s="165"/>
      <c r="G565" s="219">
        <v>1</v>
      </c>
      <c r="H565" s="219"/>
      <c r="I565" s="219">
        <v>41.65</v>
      </c>
      <c r="J565" s="219"/>
      <c r="K565" s="166">
        <f t="shared" ref="K565:K566" si="42">21%*(I565)+(I565)</f>
        <v>50.396499999999996</v>
      </c>
      <c r="L565" s="167"/>
      <c r="M565" s="908"/>
      <c r="N565" s="909"/>
      <c r="O565" s="972"/>
      <c r="P565" s="973"/>
      <c r="Q565" s="591"/>
      <c r="R565" s="592"/>
    </row>
    <row r="566" spans="3:18" ht="15.75" thickBot="1" x14ac:dyDescent="0.3">
      <c r="C566" s="169" t="s">
        <v>522</v>
      </c>
      <c r="D566" s="170"/>
      <c r="E566" s="185" t="s">
        <v>1533</v>
      </c>
      <c r="F566" s="185"/>
      <c r="G566" s="185">
        <v>1</v>
      </c>
      <c r="H566" s="185"/>
      <c r="I566" s="185">
        <v>24.78</v>
      </c>
      <c r="J566" s="185"/>
      <c r="K566" s="535">
        <f t="shared" si="42"/>
        <v>29.983800000000002</v>
      </c>
      <c r="L566" s="536"/>
      <c r="M566" s="908"/>
      <c r="N566" s="909"/>
      <c r="O566" s="972"/>
      <c r="P566" s="973"/>
      <c r="Q566" s="593"/>
      <c r="R566" s="594"/>
    </row>
    <row r="567" spans="3:18" x14ac:dyDescent="0.25">
      <c r="C567" s="181">
        <v>845605</v>
      </c>
      <c r="D567" s="182"/>
      <c r="E567" s="168" t="s">
        <v>2342</v>
      </c>
      <c r="F567" s="168"/>
      <c r="G567" s="168">
        <v>1</v>
      </c>
      <c r="H567" s="168"/>
      <c r="I567" s="168">
        <v>7.09</v>
      </c>
      <c r="J567" s="168"/>
      <c r="K567" s="166">
        <v>8.98</v>
      </c>
      <c r="L567" s="167"/>
      <c r="M567" s="910"/>
      <c r="N567" s="909"/>
      <c r="O567" s="972"/>
      <c r="P567" s="973"/>
      <c r="Q567" s="589">
        <v>2</v>
      </c>
      <c r="R567" s="590"/>
    </row>
    <row r="568" spans="3:18" ht="15.75" thickBot="1" x14ac:dyDescent="0.3">
      <c r="C568" s="183" t="s">
        <v>523</v>
      </c>
      <c r="D568" s="184"/>
      <c r="E568" s="532" t="s">
        <v>2343</v>
      </c>
      <c r="F568" s="532"/>
      <c r="G568" s="532">
        <v>1</v>
      </c>
      <c r="H568" s="532"/>
      <c r="I568" s="532">
        <v>42.97</v>
      </c>
      <c r="J568" s="532"/>
      <c r="K568" s="166">
        <v>54.39</v>
      </c>
      <c r="L568" s="167"/>
      <c r="M568" s="910"/>
      <c r="N568" s="909"/>
      <c r="O568" s="972"/>
      <c r="P568" s="973"/>
      <c r="Q568" s="593"/>
      <c r="R568" s="594"/>
    </row>
    <row r="569" spans="3:18" x14ac:dyDescent="0.25">
      <c r="C569" s="214" t="s">
        <v>524</v>
      </c>
      <c r="D569" s="215"/>
      <c r="E569" s="171" t="s">
        <v>1534</v>
      </c>
      <c r="F569" s="171"/>
      <c r="G569" s="171">
        <v>2</v>
      </c>
      <c r="H569" s="171"/>
      <c r="I569" s="171">
        <v>132.19999999999999</v>
      </c>
      <c r="J569" s="171"/>
      <c r="K569" s="982">
        <f>21%*(I569)+(I569)*G569</f>
        <v>292.16199999999998</v>
      </c>
      <c r="L569" s="983"/>
      <c r="M569" s="908"/>
      <c r="N569" s="909"/>
      <c r="O569" s="972"/>
      <c r="P569" s="973"/>
      <c r="Q569" s="214">
        <v>3</v>
      </c>
      <c r="R569" s="976"/>
    </row>
    <row r="570" spans="3:18" ht="15.75" thickBot="1" x14ac:dyDescent="0.3">
      <c r="C570" s="183" t="s">
        <v>1535</v>
      </c>
      <c r="D570" s="216"/>
      <c r="E570" s="532" t="s">
        <v>1536</v>
      </c>
      <c r="F570" s="532"/>
      <c r="G570" s="532">
        <v>1</v>
      </c>
      <c r="H570" s="532"/>
      <c r="I570" s="532">
        <v>140.87</v>
      </c>
      <c r="J570" s="532"/>
      <c r="K570" s="533">
        <f t="shared" ref="K570" si="43">21%*(I570)+(I570)</f>
        <v>170.45269999999999</v>
      </c>
      <c r="L570" s="534"/>
      <c r="M570" s="908"/>
      <c r="N570" s="909"/>
      <c r="O570" s="972"/>
      <c r="P570" s="973"/>
      <c r="Q570" s="183"/>
      <c r="R570" s="977"/>
    </row>
    <row r="571" spans="3:18" x14ac:dyDescent="0.25">
      <c r="C571" s="214" t="s">
        <v>525</v>
      </c>
      <c r="D571" s="215"/>
      <c r="E571" s="171" t="s">
        <v>1537</v>
      </c>
      <c r="F571" s="171"/>
      <c r="G571" s="171">
        <v>1</v>
      </c>
      <c r="H571" s="171"/>
      <c r="I571" s="171">
        <v>201.75</v>
      </c>
      <c r="J571" s="171"/>
      <c r="K571" s="226">
        <f t="shared" ref="K571" si="44">21%*(I571)+(I571)</f>
        <v>244.11750000000001</v>
      </c>
      <c r="L571" s="227"/>
      <c r="M571" s="908"/>
      <c r="N571" s="909"/>
      <c r="O571" s="972"/>
      <c r="P571" s="973"/>
      <c r="Q571" s="589">
        <v>4</v>
      </c>
      <c r="R571" s="590"/>
    </row>
    <row r="572" spans="3:18" x14ac:dyDescent="0.25">
      <c r="C572" s="217" t="s">
        <v>526</v>
      </c>
      <c r="D572" s="218"/>
      <c r="E572" s="219" t="s">
        <v>1462</v>
      </c>
      <c r="F572" s="219"/>
      <c r="G572" s="219">
        <v>1</v>
      </c>
      <c r="H572" s="219"/>
      <c r="I572" s="219">
        <v>88.84</v>
      </c>
      <c r="J572" s="219"/>
      <c r="K572" s="166">
        <f t="shared" ref="K572:K576" si="45">21%*(I572)+(I572)</f>
        <v>107.49640000000001</v>
      </c>
      <c r="L572" s="167"/>
      <c r="M572" s="908"/>
      <c r="N572" s="909"/>
      <c r="O572" s="972"/>
      <c r="P572" s="973"/>
      <c r="Q572" s="591"/>
      <c r="R572" s="592"/>
    </row>
    <row r="573" spans="3:18" x14ac:dyDescent="0.25">
      <c r="C573" s="217" t="s">
        <v>527</v>
      </c>
      <c r="D573" s="218"/>
      <c r="E573" s="219" t="s">
        <v>1538</v>
      </c>
      <c r="F573" s="219"/>
      <c r="G573" s="219">
        <v>1</v>
      </c>
      <c r="H573" s="219"/>
      <c r="I573" s="219">
        <v>32.15</v>
      </c>
      <c r="J573" s="219"/>
      <c r="K573" s="166">
        <f t="shared" si="45"/>
        <v>38.901499999999999</v>
      </c>
      <c r="L573" s="167"/>
      <c r="M573" s="908"/>
      <c r="N573" s="909"/>
      <c r="O573" s="972"/>
      <c r="P573" s="973"/>
      <c r="Q573" s="591"/>
      <c r="R573" s="592"/>
    </row>
    <row r="574" spans="3:18" x14ac:dyDescent="0.25">
      <c r="C574" s="217" t="s">
        <v>528</v>
      </c>
      <c r="D574" s="218"/>
      <c r="E574" s="219" t="s">
        <v>1358</v>
      </c>
      <c r="F574" s="219"/>
      <c r="G574" s="219">
        <v>1</v>
      </c>
      <c r="H574" s="219"/>
      <c r="I574" s="219">
        <v>1.51</v>
      </c>
      <c r="J574" s="219"/>
      <c r="K574" s="166">
        <f t="shared" si="45"/>
        <v>1.8270999999999999</v>
      </c>
      <c r="L574" s="167"/>
      <c r="M574" s="908"/>
      <c r="N574" s="909"/>
      <c r="O574" s="972"/>
      <c r="P574" s="973"/>
      <c r="Q574" s="591"/>
      <c r="R574" s="592"/>
    </row>
    <row r="575" spans="3:18" x14ac:dyDescent="0.25">
      <c r="C575" s="217" t="s">
        <v>529</v>
      </c>
      <c r="D575" s="218"/>
      <c r="E575" s="219" t="s">
        <v>1538</v>
      </c>
      <c r="F575" s="219"/>
      <c r="G575" s="219">
        <v>1</v>
      </c>
      <c r="H575" s="219"/>
      <c r="I575" s="219">
        <v>59.69</v>
      </c>
      <c r="J575" s="219"/>
      <c r="K575" s="166">
        <f t="shared" si="45"/>
        <v>72.224899999999991</v>
      </c>
      <c r="L575" s="167"/>
      <c r="M575" s="908"/>
      <c r="N575" s="909"/>
      <c r="O575" s="972"/>
      <c r="P575" s="973"/>
      <c r="Q575" s="591"/>
      <c r="R575" s="592"/>
    </row>
    <row r="576" spans="3:18" ht="15.75" thickBot="1" x14ac:dyDescent="0.3">
      <c r="C576" s="169" t="s">
        <v>530</v>
      </c>
      <c r="D576" s="170"/>
      <c r="E576" s="185" t="s">
        <v>1539</v>
      </c>
      <c r="F576" s="185"/>
      <c r="G576" s="185">
        <v>1</v>
      </c>
      <c r="H576" s="185"/>
      <c r="I576" s="185">
        <v>61.87</v>
      </c>
      <c r="J576" s="185"/>
      <c r="K576" s="535">
        <f t="shared" si="45"/>
        <v>74.86269999999999</v>
      </c>
      <c r="L576" s="536"/>
      <c r="M576" s="908"/>
      <c r="N576" s="909"/>
      <c r="O576" s="974"/>
      <c r="P576" s="975"/>
      <c r="Q576" s="593"/>
      <c r="R576" s="594"/>
    </row>
    <row r="577" spans="3:18" x14ac:dyDescent="0.25">
      <c r="C577" s="945" t="s">
        <v>531</v>
      </c>
      <c r="D577" s="989"/>
      <c r="E577" s="803" t="s">
        <v>1540</v>
      </c>
      <c r="F577" s="803"/>
      <c r="G577" s="803">
        <v>1</v>
      </c>
      <c r="H577" s="803"/>
      <c r="I577" s="803">
        <v>22.29</v>
      </c>
      <c r="J577" s="803"/>
      <c r="K577" s="798">
        <f t="shared" ref="K577" si="46">21%*(I577)+(I577)</f>
        <v>26.9709</v>
      </c>
      <c r="L577" s="988"/>
      <c r="M577" s="910"/>
      <c r="N577" s="909"/>
      <c r="O577" s="985">
        <v>12</v>
      </c>
      <c r="P577" s="115"/>
      <c r="Q577" s="160">
        <v>1</v>
      </c>
      <c r="R577" s="810"/>
    </row>
    <row r="578" spans="3:18" x14ac:dyDescent="0.25">
      <c r="C578" s="147" t="s">
        <v>532</v>
      </c>
      <c r="D578" s="984"/>
      <c r="E578" s="803" t="s">
        <v>1540</v>
      </c>
      <c r="F578" s="803"/>
      <c r="G578" s="64">
        <v>1</v>
      </c>
      <c r="H578" s="64"/>
      <c r="I578" s="64">
        <v>19.75</v>
      </c>
      <c r="J578" s="64"/>
      <c r="K578" s="65">
        <f t="shared" ref="K578" si="47">21%*(I578)+(I578)</f>
        <v>23.897500000000001</v>
      </c>
      <c r="L578" s="887"/>
      <c r="M578" s="910"/>
      <c r="N578" s="909"/>
      <c r="O578" s="986"/>
      <c r="P578" s="117"/>
      <c r="Q578" s="147"/>
      <c r="R578" s="811"/>
    </row>
    <row r="579" spans="3:18" x14ac:dyDescent="0.25">
      <c r="C579" s="147" t="s">
        <v>533</v>
      </c>
      <c r="D579" s="984"/>
      <c r="E579" s="803" t="s">
        <v>1541</v>
      </c>
      <c r="F579" s="803"/>
      <c r="G579" s="64">
        <v>1</v>
      </c>
      <c r="H579" s="64"/>
      <c r="I579" s="64">
        <v>26.94</v>
      </c>
      <c r="J579" s="64"/>
      <c r="K579" s="65">
        <f t="shared" ref="K579" si="48">21%*(I579)+(I579)</f>
        <v>32.5974</v>
      </c>
      <c r="L579" s="887"/>
      <c r="M579" s="910"/>
      <c r="N579" s="909"/>
      <c r="O579" s="986"/>
      <c r="P579" s="117"/>
      <c r="Q579" s="147"/>
      <c r="R579" s="811"/>
    </row>
    <row r="580" spans="3:18" x14ac:dyDescent="0.25">
      <c r="C580" s="147" t="s">
        <v>534</v>
      </c>
      <c r="D580" s="984"/>
      <c r="E580" s="803" t="s">
        <v>1540</v>
      </c>
      <c r="F580" s="803"/>
      <c r="G580" s="64">
        <v>1</v>
      </c>
      <c r="H580" s="64"/>
      <c r="I580" s="64">
        <v>19.48</v>
      </c>
      <c r="J580" s="64"/>
      <c r="K580" s="65">
        <f t="shared" ref="K580" si="49">21%*(I580)+(I580)</f>
        <v>23.570799999999998</v>
      </c>
      <c r="L580" s="887"/>
      <c r="M580" s="910"/>
      <c r="N580" s="909"/>
      <c r="O580" s="986"/>
      <c r="P580" s="117"/>
      <c r="Q580" s="147"/>
      <c r="R580" s="811"/>
    </row>
    <row r="581" spans="3:18" x14ac:dyDescent="0.25">
      <c r="C581" s="147" t="s">
        <v>535</v>
      </c>
      <c r="D581" s="984"/>
      <c r="E581" s="64" t="s">
        <v>1542</v>
      </c>
      <c r="F581" s="64"/>
      <c r="G581" s="64">
        <v>1</v>
      </c>
      <c r="H581" s="64"/>
      <c r="I581" s="64">
        <v>13.82</v>
      </c>
      <c r="J581" s="64"/>
      <c r="K581" s="65">
        <f t="shared" ref="K581" si="50">21%*(I581)+(I581)</f>
        <v>16.722200000000001</v>
      </c>
      <c r="L581" s="887"/>
      <c r="M581" s="910"/>
      <c r="N581" s="909"/>
      <c r="O581" s="986"/>
      <c r="P581" s="117"/>
      <c r="Q581" s="147"/>
      <c r="R581" s="811"/>
    </row>
    <row r="582" spans="3:18" x14ac:dyDescent="0.25">
      <c r="C582" s="147" t="s">
        <v>536</v>
      </c>
      <c r="D582" s="984"/>
      <c r="E582" s="64" t="s">
        <v>1541</v>
      </c>
      <c r="F582" s="64"/>
      <c r="G582" s="64">
        <v>2</v>
      </c>
      <c r="H582" s="64"/>
      <c r="I582" s="64">
        <v>52.71</v>
      </c>
      <c r="J582" s="64"/>
      <c r="K582" s="65">
        <f>21%*(I582)+(I582)*G582</f>
        <v>116.48910000000001</v>
      </c>
      <c r="L582" s="887"/>
      <c r="M582" s="910"/>
      <c r="N582" s="909"/>
      <c r="O582" s="986"/>
      <c r="P582" s="117"/>
      <c r="Q582" s="147"/>
      <c r="R582" s="811"/>
    </row>
    <row r="583" spans="3:18" x14ac:dyDescent="0.25">
      <c r="C583" s="147" t="s">
        <v>537</v>
      </c>
      <c r="D583" s="984"/>
      <c r="E583" s="64" t="s">
        <v>1540</v>
      </c>
      <c r="F583" s="64"/>
      <c r="G583" s="64">
        <v>1</v>
      </c>
      <c r="H583" s="64"/>
      <c r="I583" s="64">
        <v>32.43</v>
      </c>
      <c r="J583" s="64"/>
      <c r="K583" s="65">
        <f t="shared" ref="K583" si="51">21%*(I583)+(I583)</f>
        <v>39.240299999999998</v>
      </c>
      <c r="L583" s="887"/>
      <c r="M583" s="910"/>
      <c r="N583" s="909"/>
      <c r="O583" s="986"/>
      <c r="P583" s="117"/>
      <c r="Q583" s="147"/>
      <c r="R583" s="811"/>
    </row>
    <row r="584" spans="3:18" x14ac:dyDescent="0.25">
      <c r="C584" s="147" t="s">
        <v>538</v>
      </c>
      <c r="D584" s="984"/>
      <c r="E584" s="64" t="s">
        <v>1540</v>
      </c>
      <c r="F584" s="64"/>
      <c r="G584" s="64">
        <v>1</v>
      </c>
      <c r="H584" s="64"/>
      <c r="I584" s="64">
        <v>5.7</v>
      </c>
      <c r="J584" s="64"/>
      <c r="K584" s="65">
        <f t="shared" ref="K584" si="52">21%*(I584)+(I584)</f>
        <v>6.8970000000000002</v>
      </c>
      <c r="L584" s="887"/>
      <c r="M584" s="910"/>
      <c r="N584" s="909"/>
      <c r="O584" s="986"/>
      <c r="P584" s="117"/>
      <c r="Q584" s="147"/>
      <c r="R584" s="811"/>
    </row>
    <row r="585" spans="3:18" x14ac:dyDescent="0.25">
      <c r="C585" s="147" t="s">
        <v>539</v>
      </c>
      <c r="D585" s="984"/>
      <c r="E585" s="64" t="s">
        <v>1540</v>
      </c>
      <c r="F585" s="64"/>
      <c r="G585" s="64">
        <v>1</v>
      </c>
      <c r="H585" s="64"/>
      <c r="I585" s="64">
        <v>26.47</v>
      </c>
      <c r="J585" s="64"/>
      <c r="K585" s="65">
        <f t="shared" ref="K585" si="53">21%*(I585)+(I585)</f>
        <v>32.028700000000001</v>
      </c>
      <c r="L585" s="887"/>
      <c r="M585" s="910"/>
      <c r="N585" s="909"/>
      <c r="O585" s="986"/>
      <c r="P585" s="117"/>
      <c r="Q585" s="147"/>
      <c r="R585" s="811"/>
    </row>
    <row r="586" spans="3:18" x14ac:dyDescent="0.25">
      <c r="C586" s="147" t="s">
        <v>540</v>
      </c>
      <c r="D586" s="984"/>
      <c r="E586" s="64" t="s">
        <v>1541</v>
      </c>
      <c r="F586" s="64"/>
      <c r="G586" s="64">
        <v>1</v>
      </c>
      <c r="H586" s="64"/>
      <c r="I586" s="64">
        <v>15.63</v>
      </c>
      <c r="J586" s="64"/>
      <c r="K586" s="65">
        <f t="shared" ref="K586" si="54">21%*(I586)+(I586)</f>
        <v>18.912300000000002</v>
      </c>
      <c r="L586" s="887"/>
      <c r="M586" s="910"/>
      <c r="N586" s="909"/>
      <c r="O586" s="986"/>
      <c r="P586" s="117"/>
      <c r="Q586" s="147"/>
      <c r="R586" s="811"/>
    </row>
    <row r="587" spans="3:18" x14ac:dyDescent="0.25">
      <c r="C587" s="147" t="s">
        <v>541</v>
      </c>
      <c r="D587" s="984"/>
      <c r="E587" s="64" t="s">
        <v>1540</v>
      </c>
      <c r="F587" s="64"/>
      <c r="G587" s="64">
        <v>1</v>
      </c>
      <c r="H587" s="64"/>
      <c r="I587" s="64">
        <v>19.649999999999999</v>
      </c>
      <c r="J587" s="64"/>
      <c r="K587" s="65">
        <f t="shared" ref="K587" si="55">21%*(I587)+(I587)</f>
        <v>23.776499999999999</v>
      </c>
      <c r="L587" s="887"/>
      <c r="M587" s="910"/>
      <c r="N587" s="909"/>
      <c r="O587" s="986"/>
      <c r="P587" s="117"/>
      <c r="Q587" s="147"/>
      <c r="R587" s="811"/>
    </row>
    <row r="588" spans="3:18" ht="15.75" thickBot="1" x14ac:dyDescent="0.3">
      <c r="C588" s="812" t="s">
        <v>542</v>
      </c>
      <c r="D588" s="990"/>
      <c r="E588" s="108" t="s">
        <v>1541</v>
      </c>
      <c r="F588" s="108"/>
      <c r="G588" s="108">
        <v>1</v>
      </c>
      <c r="H588" s="108"/>
      <c r="I588" s="108">
        <v>16.52</v>
      </c>
      <c r="J588" s="108"/>
      <c r="K588" s="81">
        <f t="shared" ref="K588" si="56">21%*(I588)+(I588)</f>
        <v>19.9892</v>
      </c>
      <c r="L588" s="955"/>
      <c r="M588" s="910"/>
      <c r="N588" s="909"/>
      <c r="O588" s="986"/>
      <c r="P588" s="117"/>
      <c r="Q588" s="140"/>
      <c r="R588" s="816"/>
    </row>
    <row r="589" spans="3:18" x14ac:dyDescent="0.25">
      <c r="C589" s="160" t="s">
        <v>543</v>
      </c>
      <c r="D589" s="161"/>
      <c r="E589" s="109" t="s">
        <v>1543</v>
      </c>
      <c r="F589" s="109"/>
      <c r="G589" s="109">
        <v>2</v>
      </c>
      <c r="H589" s="109"/>
      <c r="I589" s="109">
        <v>3.61</v>
      </c>
      <c r="J589" s="109"/>
      <c r="K589" s="110">
        <f>21%*(I589)+(I589)*G589</f>
        <v>7.9780999999999995</v>
      </c>
      <c r="L589" s="111"/>
      <c r="M589" s="908"/>
      <c r="N589" s="909"/>
      <c r="O589" s="986"/>
      <c r="P589" s="117"/>
      <c r="Q589" s="120">
        <v>2</v>
      </c>
      <c r="R589" s="121"/>
    </row>
    <row r="590" spans="3:18" x14ac:dyDescent="0.25">
      <c r="C590" s="147" t="s">
        <v>544</v>
      </c>
      <c r="D590" s="148"/>
      <c r="E590" s="64" t="s">
        <v>1543</v>
      </c>
      <c r="F590" s="64"/>
      <c r="G590" s="64">
        <v>2</v>
      </c>
      <c r="H590" s="64"/>
      <c r="I590" s="64">
        <v>6.92</v>
      </c>
      <c r="J590" s="64"/>
      <c r="K590" s="65">
        <f t="shared" ref="K590:K616" si="57">21%*(I590)+(I590)*G590</f>
        <v>15.293199999999999</v>
      </c>
      <c r="L590" s="66"/>
      <c r="M590" s="908"/>
      <c r="N590" s="909"/>
      <c r="O590" s="986"/>
      <c r="P590" s="117"/>
      <c r="Q590" s="122"/>
      <c r="R590" s="123"/>
    </row>
    <row r="591" spans="3:18" x14ac:dyDescent="0.25">
      <c r="C591" s="147" t="s">
        <v>545</v>
      </c>
      <c r="D591" s="148"/>
      <c r="E591" s="64" t="s">
        <v>1543</v>
      </c>
      <c r="F591" s="64"/>
      <c r="G591" s="64">
        <v>2</v>
      </c>
      <c r="H591" s="64"/>
      <c r="I591" s="64">
        <v>15.29</v>
      </c>
      <c r="J591" s="64"/>
      <c r="K591" s="65">
        <f t="shared" si="57"/>
        <v>33.790900000000001</v>
      </c>
      <c r="L591" s="66"/>
      <c r="M591" s="908"/>
      <c r="N591" s="909"/>
      <c r="O591" s="986"/>
      <c r="P591" s="117"/>
      <c r="Q591" s="122"/>
      <c r="R591" s="123"/>
    </row>
    <row r="592" spans="3:18" x14ac:dyDescent="0.25">
      <c r="C592" s="147" t="s">
        <v>546</v>
      </c>
      <c r="D592" s="148"/>
      <c r="E592" s="64" t="s">
        <v>1544</v>
      </c>
      <c r="F592" s="64"/>
      <c r="G592" s="64">
        <v>1</v>
      </c>
      <c r="H592" s="64"/>
      <c r="I592" s="64">
        <v>22.62</v>
      </c>
      <c r="J592" s="64"/>
      <c r="K592" s="65">
        <f t="shared" si="57"/>
        <v>27.370200000000001</v>
      </c>
      <c r="L592" s="66"/>
      <c r="M592" s="908"/>
      <c r="N592" s="909"/>
      <c r="O592" s="986"/>
      <c r="P592" s="117"/>
      <c r="Q592" s="122"/>
      <c r="R592" s="123"/>
    </row>
    <row r="593" spans="3:18" x14ac:dyDescent="0.25">
      <c r="C593" s="147" t="s">
        <v>547</v>
      </c>
      <c r="D593" s="148"/>
      <c r="E593" s="64" t="s">
        <v>1543</v>
      </c>
      <c r="F593" s="64"/>
      <c r="G593" s="64">
        <v>1</v>
      </c>
      <c r="H593" s="64"/>
      <c r="I593" s="64">
        <v>3.93</v>
      </c>
      <c r="J593" s="64"/>
      <c r="K593" s="65">
        <f t="shared" si="57"/>
        <v>4.7553000000000001</v>
      </c>
      <c r="L593" s="66"/>
      <c r="M593" s="908"/>
      <c r="N593" s="909"/>
      <c r="O593" s="986"/>
      <c r="P593" s="117"/>
      <c r="Q593" s="122"/>
      <c r="R593" s="123"/>
    </row>
    <row r="594" spans="3:18" x14ac:dyDescent="0.25">
      <c r="C594" s="147" t="s">
        <v>548</v>
      </c>
      <c r="D594" s="148"/>
      <c r="E594" s="64" t="s">
        <v>1543</v>
      </c>
      <c r="F594" s="64"/>
      <c r="G594" s="64">
        <v>1</v>
      </c>
      <c r="H594" s="64"/>
      <c r="I594" s="64">
        <v>7.76</v>
      </c>
      <c r="J594" s="64"/>
      <c r="K594" s="65">
        <f t="shared" si="57"/>
        <v>9.3895999999999997</v>
      </c>
      <c r="L594" s="66"/>
      <c r="M594" s="908"/>
      <c r="N594" s="909"/>
      <c r="O594" s="986"/>
      <c r="P594" s="117"/>
      <c r="Q594" s="122"/>
      <c r="R594" s="123"/>
    </row>
    <row r="595" spans="3:18" ht="15.75" thickBot="1" x14ac:dyDescent="0.3">
      <c r="C595" s="812" t="s">
        <v>549</v>
      </c>
      <c r="D595" s="819"/>
      <c r="E595" s="108" t="s">
        <v>1544</v>
      </c>
      <c r="F595" s="108"/>
      <c r="G595" s="108">
        <v>1</v>
      </c>
      <c r="H595" s="108"/>
      <c r="I595" s="108">
        <v>6.7</v>
      </c>
      <c r="J595" s="108"/>
      <c r="K595" s="81">
        <f t="shared" si="57"/>
        <v>8.1069999999999993</v>
      </c>
      <c r="L595" s="82"/>
      <c r="M595" s="908"/>
      <c r="N595" s="909"/>
      <c r="O595" s="986"/>
      <c r="P595" s="117"/>
      <c r="Q595" s="124"/>
      <c r="R595" s="125"/>
    </row>
    <row r="596" spans="3:18" x14ac:dyDescent="0.25">
      <c r="C596" s="160" t="s">
        <v>550</v>
      </c>
      <c r="D596" s="161"/>
      <c r="E596" s="109" t="s">
        <v>1541</v>
      </c>
      <c r="F596" s="109"/>
      <c r="G596" s="109">
        <v>1</v>
      </c>
      <c r="H596" s="109"/>
      <c r="I596" s="109">
        <v>27.71</v>
      </c>
      <c r="J596" s="109"/>
      <c r="K596" s="110">
        <f t="shared" si="57"/>
        <v>33.5291</v>
      </c>
      <c r="L596" s="111"/>
      <c r="M596" s="908"/>
      <c r="N596" s="909"/>
      <c r="O596" s="986"/>
      <c r="P596" s="117"/>
      <c r="Q596" s="120">
        <v>3</v>
      </c>
      <c r="R596" s="121"/>
    </row>
    <row r="597" spans="3:18" x14ac:dyDescent="0.25">
      <c r="C597" s="147" t="s">
        <v>551</v>
      </c>
      <c r="D597" s="148"/>
      <c r="E597" s="64" t="s">
        <v>1540</v>
      </c>
      <c r="F597" s="64"/>
      <c r="G597" s="64">
        <v>1</v>
      </c>
      <c r="H597" s="64"/>
      <c r="I597" s="64">
        <v>8.0299999999999994</v>
      </c>
      <c r="J597" s="64"/>
      <c r="K597" s="65">
        <f t="shared" si="57"/>
        <v>9.7162999999999986</v>
      </c>
      <c r="L597" s="66"/>
      <c r="M597" s="908"/>
      <c r="N597" s="909"/>
      <c r="O597" s="986"/>
      <c r="P597" s="117"/>
      <c r="Q597" s="122"/>
      <c r="R597" s="123"/>
    </row>
    <row r="598" spans="3:18" x14ac:dyDescent="0.25">
      <c r="C598" s="147" t="s">
        <v>552</v>
      </c>
      <c r="D598" s="148"/>
      <c r="E598" s="64" t="s">
        <v>1541</v>
      </c>
      <c r="F598" s="64"/>
      <c r="G598" s="64">
        <v>1</v>
      </c>
      <c r="H598" s="64"/>
      <c r="I598" s="64">
        <v>25.79</v>
      </c>
      <c r="J598" s="64"/>
      <c r="K598" s="65">
        <f t="shared" si="57"/>
        <v>31.2059</v>
      </c>
      <c r="L598" s="66"/>
      <c r="M598" s="908"/>
      <c r="N598" s="909"/>
      <c r="O598" s="986"/>
      <c r="P598" s="117"/>
      <c r="Q598" s="122"/>
      <c r="R598" s="123"/>
    </row>
    <row r="599" spans="3:18" x14ac:dyDescent="0.25">
      <c r="C599" s="147" t="s">
        <v>553</v>
      </c>
      <c r="D599" s="148"/>
      <c r="E599" s="64" t="s">
        <v>1541</v>
      </c>
      <c r="F599" s="64"/>
      <c r="G599" s="64">
        <v>1</v>
      </c>
      <c r="H599" s="64"/>
      <c r="I599" s="64">
        <v>19.98</v>
      </c>
      <c r="J599" s="64"/>
      <c r="K599" s="65">
        <f t="shared" si="57"/>
        <v>24.175800000000002</v>
      </c>
      <c r="L599" s="66"/>
      <c r="M599" s="908"/>
      <c r="N599" s="909"/>
      <c r="O599" s="986"/>
      <c r="P599" s="117"/>
      <c r="Q599" s="122"/>
      <c r="R599" s="123"/>
    </row>
    <row r="600" spans="3:18" x14ac:dyDescent="0.25">
      <c r="C600" s="147" t="s">
        <v>554</v>
      </c>
      <c r="D600" s="148"/>
      <c r="E600" s="64" t="s">
        <v>1540</v>
      </c>
      <c r="F600" s="64"/>
      <c r="G600" s="64">
        <v>1</v>
      </c>
      <c r="H600" s="64"/>
      <c r="I600" s="64">
        <v>11.95</v>
      </c>
      <c r="J600" s="64"/>
      <c r="K600" s="65">
        <f t="shared" si="57"/>
        <v>14.459499999999998</v>
      </c>
      <c r="L600" s="66"/>
      <c r="M600" s="908"/>
      <c r="N600" s="909"/>
      <c r="O600" s="986"/>
      <c r="P600" s="117"/>
      <c r="Q600" s="122"/>
      <c r="R600" s="123"/>
    </row>
    <row r="601" spans="3:18" ht="15.75" thickBot="1" x14ac:dyDescent="0.3">
      <c r="C601" s="147" t="s">
        <v>555</v>
      </c>
      <c r="D601" s="148"/>
      <c r="E601" s="64" t="s">
        <v>1541</v>
      </c>
      <c r="F601" s="64"/>
      <c r="G601" s="64">
        <v>1</v>
      </c>
      <c r="H601" s="64"/>
      <c r="I601" s="64">
        <v>14.89</v>
      </c>
      <c r="J601" s="64"/>
      <c r="K601" s="65">
        <f t="shared" si="57"/>
        <v>18.0169</v>
      </c>
      <c r="L601" s="66"/>
      <c r="M601" s="908"/>
      <c r="N601" s="909"/>
      <c r="O601" s="986"/>
      <c r="P601" s="117"/>
      <c r="Q601" s="122"/>
      <c r="R601" s="123"/>
    </row>
    <row r="602" spans="3:18" ht="15.75" thickBot="1" x14ac:dyDescent="0.3">
      <c r="C602" s="160" t="s">
        <v>556</v>
      </c>
      <c r="D602" s="161"/>
      <c r="E602" s="109" t="s">
        <v>1444</v>
      </c>
      <c r="F602" s="109"/>
      <c r="G602" s="109">
        <v>1</v>
      </c>
      <c r="H602" s="109"/>
      <c r="I602" s="109">
        <v>37.04</v>
      </c>
      <c r="J602" s="109"/>
      <c r="K602" s="110">
        <f t="shared" si="57"/>
        <v>44.818399999999997</v>
      </c>
      <c r="L602" s="111"/>
      <c r="M602" s="908"/>
      <c r="N602" s="909"/>
      <c r="O602" s="986"/>
      <c r="P602" s="117"/>
      <c r="Q602" s="120">
        <v>4</v>
      </c>
      <c r="R602" s="121"/>
    </row>
    <row r="603" spans="3:18" x14ac:dyDescent="0.25">
      <c r="C603" s="160" t="s">
        <v>557</v>
      </c>
      <c r="D603" s="161"/>
      <c r="E603" s="109" t="s">
        <v>1544</v>
      </c>
      <c r="F603" s="109"/>
      <c r="G603" s="109">
        <v>2</v>
      </c>
      <c r="H603" s="109"/>
      <c r="I603" s="109">
        <v>22.62</v>
      </c>
      <c r="J603" s="109"/>
      <c r="K603" s="110">
        <f t="shared" si="57"/>
        <v>49.990200000000002</v>
      </c>
      <c r="L603" s="111"/>
      <c r="M603" s="908"/>
      <c r="N603" s="909"/>
      <c r="O603" s="986"/>
      <c r="P603" s="117"/>
      <c r="Q603" s="120">
        <v>5</v>
      </c>
      <c r="R603" s="121"/>
    </row>
    <row r="604" spans="3:18" x14ac:dyDescent="0.25">
      <c r="C604" s="147" t="s">
        <v>558</v>
      </c>
      <c r="D604" s="148"/>
      <c r="E604" s="64" t="s">
        <v>1544</v>
      </c>
      <c r="F604" s="64"/>
      <c r="G604" s="64">
        <v>1</v>
      </c>
      <c r="H604" s="64"/>
      <c r="I604" s="64">
        <v>22.8</v>
      </c>
      <c r="J604" s="64"/>
      <c r="K604" s="65">
        <f t="shared" si="57"/>
        <v>27.588000000000001</v>
      </c>
      <c r="L604" s="66"/>
      <c r="M604" s="908"/>
      <c r="N604" s="909"/>
      <c r="O604" s="986"/>
      <c r="P604" s="117"/>
      <c r="Q604" s="122"/>
      <c r="R604" s="123"/>
    </row>
    <row r="605" spans="3:18" x14ac:dyDescent="0.25">
      <c r="C605" s="147" t="s">
        <v>559</v>
      </c>
      <c r="D605" s="148"/>
      <c r="E605" s="64" t="s">
        <v>1543</v>
      </c>
      <c r="F605" s="64"/>
      <c r="G605" s="64">
        <v>1</v>
      </c>
      <c r="H605" s="64"/>
      <c r="I605" s="64">
        <v>15.29</v>
      </c>
      <c r="J605" s="64"/>
      <c r="K605" s="65">
        <f t="shared" si="57"/>
        <v>18.500899999999998</v>
      </c>
      <c r="L605" s="66"/>
      <c r="M605" s="908"/>
      <c r="N605" s="909"/>
      <c r="O605" s="986"/>
      <c r="P605" s="117"/>
      <c r="Q605" s="122"/>
      <c r="R605" s="123"/>
    </row>
    <row r="606" spans="3:18" x14ac:dyDescent="0.25">
      <c r="C606" s="147" t="s">
        <v>560</v>
      </c>
      <c r="D606" s="148"/>
      <c r="E606" s="64" t="s">
        <v>1544</v>
      </c>
      <c r="F606" s="64"/>
      <c r="G606" s="64">
        <v>1</v>
      </c>
      <c r="H606" s="64"/>
      <c r="I606" s="64">
        <v>6.09</v>
      </c>
      <c r="J606" s="64"/>
      <c r="K606" s="65">
        <f t="shared" si="57"/>
        <v>7.3689</v>
      </c>
      <c r="L606" s="66"/>
      <c r="M606" s="908"/>
      <c r="N606" s="909"/>
      <c r="O606" s="986"/>
      <c r="P606" s="117"/>
      <c r="Q606" s="122"/>
      <c r="R606" s="123"/>
    </row>
    <row r="607" spans="3:18" ht="15.75" thickBot="1" x14ac:dyDescent="0.3">
      <c r="C607" s="812" t="s">
        <v>561</v>
      </c>
      <c r="D607" s="819"/>
      <c r="E607" s="108" t="s">
        <v>1544</v>
      </c>
      <c r="F607" s="108"/>
      <c r="G607" s="108">
        <v>1</v>
      </c>
      <c r="H607" s="108"/>
      <c r="I607" s="108">
        <v>22.98</v>
      </c>
      <c r="J607" s="108"/>
      <c r="K607" s="81">
        <f t="shared" si="57"/>
        <v>27.805800000000001</v>
      </c>
      <c r="L607" s="82"/>
      <c r="M607" s="908"/>
      <c r="N607" s="909"/>
      <c r="O607" s="986"/>
      <c r="P607" s="117"/>
      <c r="Q607" s="124"/>
      <c r="R607" s="125"/>
    </row>
    <row r="608" spans="3:18" x14ac:dyDescent="0.25">
      <c r="C608" s="160" t="s">
        <v>562</v>
      </c>
      <c r="D608" s="161"/>
      <c r="E608" s="109" t="s">
        <v>1545</v>
      </c>
      <c r="F608" s="109"/>
      <c r="G608" s="109">
        <v>1</v>
      </c>
      <c r="H608" s="109"/>
      <c r="I608" s="109">
        <v>82.38</v>
      </c>
      <c r="J608" s="109"/>
      <c r="K608" s="110">
        <f t="shared" si="57"/>
        <v>99.6798</v>
      </c>
      <c r="L608" s="111"/>
      <c r="M608" s="908"/>
      <c r="N608" s="909"/>
      <c r="O608" s="986"/>
      <c r="P608" s="117"/>
      <c r="Q608" s="120">
        <v>6</v>
      </c>
      <c r="R608" s="121"/>
    </row>
    <row r="609" spans="3:18" x14ac:dyDescent="0.25">
      <c r="C609" s="147" t="s">
        <v>563</v>
      </c>
      <c r="D609" s="148"/>
      <c r="E609" s="64" t="s">
        <v>1546</v>
      </c>
      <c r="F609" s="64"/>
      <c r="G609" s="64">
        <v>2</v>
      </c>
      <c r="H609" s="64"/>
      <c r="I609" s="64">
        <v>25.6</v>
      </c>
      <c r="J609" s="64"/>
      <c r="K609" s="65">
        <f t="shared" si="57"/>
        <v>56.576000000000001</v>
      </c>
      <c r="L609" s="66"/>
      <c r="M609" s="908"/>
      <c r="N609" s="909"/>
      <c r="O609" s="986"/>
      <c r="P609" s="117"/>
      <c r="Q609" s="122"/>
      <c r="R609" s="123"/>
    </row>
    <row r="610" spans="3:18" ht="15.75" thickBot="1" x14ac:dyDescent="0.3">
      <c r="C610" s="812" t="s">
        <v>564</v>
      </c>
      <c r="D610" s="819"/>
      <c r="E610" s="108" t="s">
        <v>1547</v>
      </c>
      <c r="F610" s="108"/>
      <c r="G610" s="108">
        <v>1</v>
      </c>
      <c r="H610" s="108"/>
      <c r="I610" s="108">
        <v>23.95</v>
      </c>
      <c r="J610" s="108"/>
      <c r="K610" s="81">
        <f t="shared" si="57"/>
        <v>28.979499999999998</v>
      </c>
      <c r="L610" s="82"/>
      <c r="M610" s="908"/>
      <c r="N610" s="909"/>
      <c r="O610" s="986"/>
      <c r="P610" s="117"/>
      <c r="Q610" s="122"/>
      <c r="R610" s="123"/>
    </row>
    <row r="611" spans="3:18" x14ac:dyDescent="0.25">
      <c r="C611" s="160" t="s">
        <v>895</v>
      </c>
      <c r="D611" s="161"/>
      <c r="E611" s="109" t="s">
        <v>2336</v>
      </c>
      <c r="F611" s="109"/>
      <c r="G611" s="109">
        <v>1</v>
      </c>
      <c r="H611" s="109"/>
      <c r="I611" s="109">
        <v>95</v>
      </c>
      <c r="J611" s="109"/>
      <c r="K611" s="110">
        <f t="shared" ref="K611" si="58">21%*(I611)+(I611)*G611</f>
        <v>114.95</v>
      </c>
      <c r="L611" s="111"/>
      <c r="M611" s="908"/>
      <c r="N611" s="909"/>
      <c r="O611" s="986"/>
      <c r="P611" s="117"/>
      <c r="Q611" s="120">
        <v>7</v>
      </c>
      <c r="R611" s="121"/>
    </row>
    <row r="612" spans="3:18" ht="15.75" thickBot="1" x14ac:dyDescent="0.3">
      <c r="C612" s="140" t="s">
        <v>565</v>
      </c>
      <c r="D612" s="141"/>
      <c r="E612" s="142" t="s">
        <v>1544</v>
      </c>
      <c r="F612" s="142"/>
      <c r="G612" s="142">
        <v>1</v>
      </c>
      <c r="H612" s="142"/>
      <c r="I612" s="142">
        <v>22.88</v>
      </c>
      <c r="J612" s="142"/>
      <c r="K612" s="143">
        <f t="shared" si="57"/>
        <v>27.684799999999999</v>
      </c>
      <c r="L612" s="144"/>
      <c r="M612" s="908"/>
      <c r="N612" s="909"/>
      <c r="O612" s="986"/>
      <c r="P612" s="117"/>
      <c r="Q612" s="124"/>
      <c r="R612" s="125"/>
    </row>
    <row r="613" spans="3:18" x14ac:dyDescent="0.25">
      <c r="C613" s="160" t="s">
        <v>563</v>
      </c>
      <c r="D613" s="161"/>
      <c r="E613" s="109" t="s">
        <v>1546</v>
      </c>
      <c r="F613" s="109"/>
      <c r="G613" s="109">
        <v>2</v>
      </c>
      <c r="H613" s="109"/>
      <c r="I613" s="109">
        <v>25.6</v>
      </c>
      <c r="J613" s="109"/>
      <c r="K613" s="110">
        <f t="shared" si="57"/>
        <v>56.576000000000001</v>
      </c>
      <c r="L613" s="111"/>
      <c r="M613" s="908"/>
      <c r="N613" s="909"/>
      <c r="O613" s="986"/>
      <c r="P613" s="117"/>
      <c r="Q613" s="120">
        <v>8</v>
      </c>
      <c r="R613" s="121"/>
    </row>
    <row r="614" spans="3:18" x14ac:dyDescent="0.25">
      <c r="C614" s="147" t="s">
        <v>566</v>
      </c>
      <c r="D614" s="148"/>
      <c r="E614" s="64" t="s">
        <v>1545</v>
      </c>
      <c r="F614" s="64"/>
      <c r="G614" s="64">
        <v>1</v>
      </c>
      <c r="H614" s="64"/>
      <c r="I614" s="64">
        <v>52.75</v>
      </c>
      <c r="J614" s="64"/>
      <c r="K614" s="65">
        <f t="shared" si="57"/>
        <v>63.827500000000001</v>
      </c>
      <c r="L614" s="66"/>
      <c r="M614" s="908"/>
      <c r="N614" s="909"/>
      <c r="O614" s="986"/>
      <c r="P614" s="117"/>
      <c r="Q614" s="122"/>
      <c r="R614" s="123"/>
    </row>
    <row r="615" spans="3:18" x14ac:dyDescent="0.25">
      <c r="C615" s="147" t="s">
        <v>567</v>
      </c>
      <c r="D615" s="148"/>
      <c r="E615" s="64" t="s">
        <v>1545</v>
      </c>
      <c r="F615" s="64"/>
      <c r="G615" s="64">
        <v>1</v>
      </c>
      <c r="H615" s="64"/>
      <c r="I615" s="64">
        <v>7.29</v>
      </c>
      <c r="J615" s="64"/>
      <c r="K615" s="65">
        <f t="shared" si="57"/>
        <v>8.8209</v>
      </c>
      <c r="L615" s="66"/>
      <c r="M615" s="908"/>
      <c r="N615" s="909"/>
      <c r="O615" s="986"/>
      <c r="P615" s="117"/>
      <c r="Q615" s="122"/>
      <c r="R615" s="123"/>
    </row>
    <row r="616" spans="3:18" ht="15.75" thickBot="1" x14ac:dyDescent="0.3">
      <c r="C616" s="140" t="s">
        <v>568</v>
      </c>
      <c r="D616" s="141"/>
      <c r="E616" s="142" t="s">
        <v>1546</v>
      </c>
      <c r="F616" s="142"/>
      <c r="G616" s="142">
        <v>1</v>
      </c>
      <c r="H616" s="142"/>
      <c r="I616" s="142">
        <v>21.23</v>
      </c>
      <c r="J616" s="142"/>
      <c r="K616" s="143">
        <f t="shared" si="57"/>
        <v>25.688299999999998</v>
      </c>
      <c r="L616" s="144"/>
      <c r="M616" s="908"/>
      <c r="N616" s="909"/>
      <c r="O616" s="987"/>
      <c r="P616" s="119"/>
      <c r="Q616" s="124"/>
      <c r="R616" s="125"/>
    </row>
    <row r="617" spans="3:18" x14ac:dyDescent="0.25">
      <c r="C617" s="995" t="s">
        <v>569</v>
      </c>
      <c r="D617" s="996"/>
      <c r="E617" s="1001" t="s">
        <v>1320</v>
      </c>
      <c r="F617" s="1002"/>
      <c r="G617" s="993">
        <v>1</v>
      </c>
      <c r="H617" s="994"/>
      <c r="I617" s="993">
        <v>0.61</v>
      </c>
      <c r="J617" s="994"/>
      <c r="K617" s="1018">
        <f t="shared" ref="K617" si="59">21%*(I617)+(I617)</f>
        <v>0.73809999999999998</v>
      </c>
      <c r="L617" s="1019"/>
      <c r="M617" s="910"/>
      <c r="N617" s="909"/>
      <c r="O617" s="1007">
        <v>13</v>
      </c>
      <c r="P617" s="1008"/>
      <c r="Q617" s="396">
        <v>1</v>
      </c>
      <c r="R617" s="397"/>
    </row>
    <row r="618" spans="3:18" x14ac:dyDescent="0.25">
      <c r="C618" s="174" t="s">
        <v>570</v>
      </c>
      <c r="D618" s="175"/>
      <c r="E618" s="191" t="s">
        <v>1320</v>
      </c>
      <c r="F618" s="192"/>
      <c r="G618" s="191">
        <v>3</v>
      </c>
      <c r="H618" s="192"/>
      <c r="I618" s="191">
        <v>3.4</v>
      </c>
      <c r="J618" s="192"/>
      <c r="K618" s="702">
        <f>21%*(I618)+(I618)*G618</f>
        <v>10.914</v>
      </c>
      <c r="L618" s="1015"/>
      <c r="M618" s="910"/>
      <c r="N618" s="909"/>
      <c r="O618" s="1009"/>
      <c r="P618" s="1010"/>
      <c r="Q618" s="398"/>
      <c r="R618" s="399"/>
    </row>
    <row r="619" spans="3:18" x14ac:dyDescent="0.25">
      <c r="C619" s="174" t="s">
        <v>571</v>
      </c>
      <c r="D619" s="175"/>
      <c r="E619" s="191" t="s">
        <v>1320</v>
      </c>
      <c r="F619" s="192"/>
      <c r="G619" s="191">
        <v>2</v>
      </c>
      <c r="H619" s="192"/>
      <c r="I619" s="191">
        <v>1.46</v>
      </c>
      <c r="J619" s="192"/>
      <c r="K619" s="702">
        <f t="shared" ref="K619:K656" si="60">21%*(I619)+(I619)*G619</f>
        <v>3.2265999999999999</v>
      </c>
      <c r="L619" s="1015"/>
      <c r="M619" s="910"/>
      <c r="N619" s="909"/>
      <c r="O619" s="1009"/>
      <c r="P619" s="1010"/>
      <c r="Q619" s="398"/>
      <c r="R619" s="399"/>
    </row>
    <row r="620" spans="3:18" x14ac:dyDescent="0.25">
      <c r="C620" s="174" t="s">
        <v>572</v>
      </c>
      <c r="D620" s="175"/>
      <c r="E620" s="191" t="s">
        <v>1548</v>
      </c>
      <c r="F620" s="192"/>
      <c r="G620" s="191">
        <v>1</v>
      </c>
      <c r="H620" s="192"/>
      <c r="I620" s="191">
        <v>3.52</v>
      </c>
      <c r="J620" s="192"/>
      <c r="K620" s="702">
        <f t="shared" si="60"/>
        <v>4.2591999999999999</v>
      </c>
      <c r="L620" s="1015"/>
      <c r="M620" s="910"/>
      <c r="N620" s="909"/>
      <c r="O620" s="1009"/>
      <c r="P620" s="1010"/>
      <c r="Q620" s="398"/>
      <c r="R620" s="399"/>
    </row>
    <row r="621" spans="3:18" ht="15.75" thickBot="1" x14ac:dyDescent="0.3">
      <c r="C621" s="997" t="s">
        <v>573</v>
      </c>
      <c r="D621" s="998"/>
      <c r="E621" s="1003" t="s">
        <v>1549</v>
      </c>
      <c r="F621" s="1004"/>
      <c r="G621" s="1003">
        <v>1</v>
      </c>
      <c r="H621" s="1004"/>
      <c r="I621" s="1003">
        <v>4.2</v>
      </c>
      <c r="J621" s="1004"/>
      <c r="K621" s="1020">
        <f t="shared" si="60"/>
        <v>5.0819999999999999</v>
      </c>
      <c r="L621" s="1021"/>
      <c r="M621" s="910"/>
      <c r="N621" s="909"/>
      <c r="O621" s="1009"/>
      <c r="P621" s="1010"/>
      <c r="Q621" s="712"/>
      <c r="R621" s="713"/>
    </row>
    <row r="622" spans="3:18" x14ac:dyDescent="0.25">
      <c r="C622" s="999" t="s">
        <v>574</v>
      </c>
      <c r="D622" s="1000"/>
      <c r="E622" s="1005" t="s">
        <v>1550</v>
      </c>
      <c r="F622" s="1006"/>
      <c r="G622" s="1005">
        <v>1</v>
      </c>
      <c r="H622" s="1006"/>
      <c r="I622" s="1005">
        <v>19.8</v>
      </c>
      <c r="J622" s="1006"/>
      <c r="K622" s="703">
        <f t="shared" si="60"/>
        <v>23.958000000000002</v>
      </c>
      <c r="L622" s="1016"/>
      <c r="M622" s="910"/>
      <c r="N622" s="909"/>
      <c r="O622" s="1009"/>
      <c r="P622" s="1010"/>
      <c r="Q622" s="396">
        <v>2</v>
      </c>
      <c r="R622" s="397"/>
    </row>
    <row r="623" spans="3:18" x14ac:dyDescent="0.25">
      <c r="C623" s="174" t="s">
        <v>575</v>
      </c>
      <c r="D623" s="175"/>
      <c r="E623" s="191" t="s">
        <v>1551</v>
      </c>
      <c r="F623" s="192"/>
      <c r="G623" s="191">
        <v>1</v>
      </c>
      <c r="H623" s="192"/>
      <c r="I623" s="191">
        <v>6.88</v>
      </c>
      <c r="J623" s="192"/>
      <c r="K623" s="702">
        <f t="shared" si="60"/>
        <v>8.3247999999999998</v>
      </c>
      <c r="L623" s="1017"/>
      <c r="M623" s="910"/>
      <c r="N623" s="909"/>
      <c r="O623" s="1009"/>
      <c r="P623" s="1010"/>
      <c r="Q623" s="398"/>
      <c r="R623" s="399"/>
    </row>
    <row r="624" spans="3:18" x14ac:dyDescent="0.25">
      <c r="C624" s="174" t="s">
        <v>576</v>
      </c>
      <c r="D624" s="175"/>
      <c r="E624" s="191" t="s">
        <v>1552</v>
      </c>
      <c r="F624" s="192"/>
      <c r="G624" s="191">
        <v>1</v>
      </c>
      <c r="H624" s="192"/>
      <c r="I624" s="191">
        <v>9.5</v>
      </c>
      <c r="J624" s="192"/>
      <c r="K624" s="702">
        <f t="shared" si="60"/>
        <v>11.494999999999999</v>
      </c>
      <c r="L624" s="1017"/>
      <c r="M624" s="910"/>
      <c r="N624" s="909"/>
      <c r="O624" s="1009"/>
      <c r="P624" s="1010"/>
      <c r="Q624" s="398"/>
      <c r="R624" s="399"/>
    </row>
    <row r="625" spans="3:18" ht="15.75" thickBot="1" x14ac:dyDescent="0.3">
      <c r="C625" s="991" t="s">
        <v>577</v>
      </c>
      <c r="D625" s="992"/>
      <c r="E625" s="195" t="s">
        <v>1553</v>
      </c>
      <c r="F625" s="196"/>
      <c r="G625" s="195">
        <v>1</v>
      </c>
      <c r="H625" s="196"/>
      <c r="I625" s="195">
        <v>2.4300000000000002</v>
      </c>
      <c r="J625" s="196"/>
      <c r="K625" s="1013">
        <f t="shared" si="60"/>
        <v>2.9403000000000001</v>
      </c>
      <c r="L625" s="1014"/>
      <c r="M625" s="910"/>
      <c r="N625" s="909"/>
      <c r="O625" s="1009"/>
      <c r="P625" s="1010"/>
      <c r="Q625" s="712"/>
      <c r="R625" s="713"/>
    </row>
    <row r="626" spans="3:18" x14ac:dyDescent="0.25">
      <c r="C626" s="999" t="s">
        <v>578</v>
      </c>
      <c r="D626" s="1000"/>
      <c r="E626" s="1005" t="s">
        <v>1554</v>
      </c>
      <c r="F626" s="1006"/>
      <c r="G626" s="1005">
        <v>12</v>
      </c>
      <c r="H626" s="1006"/>
      <c r="I626" s="1005">
        <v>3.37</v>
      </c>
      <c r="J626" s="1006"/>
      <c r="K626" s="703">
        <f t="shared" si="60"/>
        <v>41.1477</v>
      </c>
      <c r="L626" s="1016"/>
      <c r="M626" s="910"/>
      <c r="N626" s="909"/>
      <c r="O626" s="1009"/>
      <c r="P626" s="1010"/>
      <c r="Q626" s="396">
        <v>3</v>
      </c>
      <c r="R626" s="397"/>
    </row>
    <row r="627" spans="3:18" x14ac:dyDescent="0.25">
      <c r="C627" s="174" t="s">
        <v>579</v>
      </c>
      <c r="D627" s="175"/>
      <c r="E627" s="191" t="s">
        <v>1320</v>
      </c>
      <c r="F627" s="192"/>
      <c r="G627" s="191">
        <v>1</v>
      </c>
      <c r="H627" s="192"/>
      <c r="I627" s="191">
        <v>6.36</v>
      </c>
      <c r="J627" s="192"/>
      <c r="K627" s="702">
        <f t="shared" si="60"/>
        <v>7.6956000000000007</v>
      </c>
      <c r="L627" s="1017"/>
      <c r="M627" s="910"/>
      <c r="N627" s="909"/>
      <c r="O627" s="1009"/>
      <c r="P627" s="1010"/>
      <c r="Q627" s="398"/>
      <c r="R627" s="399"/>
    </row>
    <row r="628" spans="3:18" x14ac:dyDescent="0.25">
      <c r="C628" s="174" t="s">
        <v>580</v>
      </c>
      <c r="D628" s="175"/>
      <c r="E628" s="191" t="s">
        <v>1549</v>
      </c>
      <c r="F628" s="192"/>
      <c r="G628" s="191">
        <v>1</v>
      </c>
      <c r="H628" s="192"/>
      <c r="I628" s="191">
        <v>1.29</v>
      </c>
      <c r="J628" s="192"/>
      <c r="K628" s="702">
        <f t="shared" si="60"/>
        <v>1.5609</v>
      </c>
      <c r="L628" s="1017"/>
      <c r="M628" s="910"/>
      <c r="N628" s="909"/>
      <c r="O628" s="1009"/>
      <c r="P628" s="1010"/>
      <c r="Q628" s="398"/>
      <c r="R628" s="399"/>
    </row>
    <row r="629" spans="3:18" x14ac:dyDescent="0.25">
      <c r="C629" s="174" t="s">
        <v>581</v>
      </c>
      <c r="D629" s="175"/>
      <c r="E629" s="191" t="s">
        <v>1554</v>
      </c>
      <c r="F629" s="192"/>
      <c r="G629" s="191">
        <v>18</v>
      </c>
      <c r="H629" s="192"/>
      <c r="I629" s="191">
        <v>3.43</v>
      </c>
      <c r="J629" s="192"/>
      <c r="K629" s="702">
        <f t="shared" si="60"/>
        <v>62.460300000000004</v>
      </c>
      <c r="L629" s="1017"/>
      <c r="M629" s="910"/>
      <c r="N629" s="909"/>
      <c r="O629" s="1009"/>
      <c r="P629" s="1010"/>
      <c r="Q629" s="398"/>
      <c r="R629" s="399"/>
    </row>
    <row r="630" spans="3:18" x14ac:dyDescent="0.25">
      <c r="C630" s="174" t="s">
        <v>583</v>
      </c>
      <c r="D630" s="175"/>
      <c r="E630" s="191" t="s">
        <v>1409</v>
      </c>
      <c r="F630" s="192"/>
      <c r="G630" s="191">
        <v>1</v>
      </c>
      <c r="H630" s="192"/>
      <c r="I630" s="191">
        <v>1.41</v>
      </c>
      <c r="J630" s="192"/>
      <c r="K630" s="702">
        <f t="shared" si="60"/>
        <v>1.7060999999999999</v>
      </c>
      <c r="L630" s="1017"/>
      <c r="M630" s="910"/>
      <c r="N630" s="909"/>
      <c r="O630" s="1009"/>
      <c r="P630" s="1010"/>
      <c r="Q630" s="398"/>
      <c r="R630" s="399"/>
    </row>
    <row r="631" spans="3:18" x14ac:dyDescent="0.25">
      <c r="C631" s="174" t="s">
        <v>584</v>
      </c>
      <c r="D631" s="175"/>
      <c r="E631" s="191" t="s">
        <v>1409</v>
      </c>
      <c r="F631" s="192"/>
      <c r="G631" s="191">
        <v>1</v>
      </c>
      <c r="H631" s="192"/>
      <c r="I631" s="191">
        <v>5.81</v>
      </c>
      <c r="J631" s="192"/>
      <c r="K631" s="702">
        <f t="shared" si="60"/>
        <v>7.0300999999999991</v>
      </c>
      <c r="L631" s="1017"/>
      <c r="M631" s="910"/>
      <c r="N631" s="909"/>
      <c r="O631" s="1009"/>
      <c r="P631" s="1010"/>
      <c r="Q631" s="398"/>
      <c r="R631" s="399"/>
    </row>
    <row r="632" spans="3:18" ht="15.75" thickBot="1" x14ac:dyDescent="0.3">
      <c r="C632" s="991" t="s">
        <v>585</v>
      </c>
      <c r="D632" s="992"/>
      <c r="E632" s="195" t="s">
        <v>1409</v>
      </c>
      <c r="F632" s="196"/>
      <c r="G632" s="195">
        <v>12</v>
      </c>
      <c r="H632" s="196"/>
      <c r="I632" s="195">
        <v>2.91</v>
      </c>
      <c r="J632" s="196"/>
      <c r="K632" s="1013">
        <f t="shared" si="60"/>
        <v>35.531100000000002</v>
      </c>
      <c r="L632" s="1014"/>
      <c r="M632" s="910"/>
      <c r="N632" s="909"/>
      <c r="O632" s="1009"/>
      <c r="P632" s="1010"/>
      <c r="Q632" s="712"/>
      <c r="R632" s="713"/>
    </row>
    <row r="633" spans="3:18" x14ac:dyDescent="0.25">
      <c r="C633" s="174" t="s">
        <v>586</v>
      </c>
      <c r="D633" s="175"/>
      <c r="E633" s="191" t="s">
        <v>1409</v>
      </c>
      <c r="F633" s="192"/>
      <c r="G633" s="191">
        <v>1</v>
      </c>
      <c r="H633" s="192"/>
      <c r="I633" s="191">
        <v>4.87</v>
      </c>
      <c r="J633" s="192"/>
      <c r="K633" s="702">
        <v>6.16</v>
      </c>
      <c r="L633" s="1015"/>
      <c r="M633" s="910"/>
      <c r="N633" s="909"/>
      <c r="O633" s="1009"/>
      <c r="P633" s="1010"/>
      <c r="Q633" s="398">
        <v>4</v>
      </c>
      <c r="R633" s="399"/>
    </row>
    <row r="634" spans="3:18" x14ac:dyDescent="0.25">
      <c r="C634" s="174" t="s">
        <v>587</v>
      </c>
      <c r="D634" s="175"/>
      <c r="E634" s="191" t="s">
        <v>1409</v>
      </c>
      <c r="F634" s="192"/>
      <c r="G634" s="191">
        <v>1</v>
      </c>
      <c r="H634" s="192"/>
      <c r="I634" s="191">
        <v>2.11</v>
      </c>
      <c r="J634" s="192"/>
      <c r="K634" s="702">
        <f t="shared" si="60"/>
        <v>2.5530999999999997</v>
      </c>
      <c r="L634" s="1015"/>
      <c r="M634" s="910"/>
      <c r="N634" s="909"/>
      <c r="O634" s="1009"/>
      <c r="P634" s="1010"/>
      <c r="Q634" s="398"/>
      <c r="R634" s="399"/>
    </row>
    <row r="635" spans="3:18" x14ac:dyDescent="0.25">
      <c r="C635" s="174" t="s">
        <v>588</v>
      </c>
      <c r="D635" s="175"/>
      <c r="E635" s="191" t="s">
        <v>1334</v>
      </c>
      <c r="F635" s="192"/>
      <c r="G635" s="191">
        <v>2</v>
      </c>
      <c r="H635" s="192"/>
      <c r="I635" s="191">
        <v>6.49</v>
      </c>
      <c r="J635" s="192"/>
      <c r="K635" s="702">
        <f t="shared" si="60"/>
        <v>14.3429</v>
      </c>
      <c r="L635" s="1015"/>
      <c r="M635" s="910"/>
      <c r="N635" s="909"/>
      <c r="O635" s="1009"/>
      <c r="P635" s="1010"/>
      <c r="Q635" s="398"/>
      <c r="R635" s="399"/>
    </row>
    <row r="636" spans="3:18" x14ac:dyDescent="0.25">
      <c r="C636" s="174" t="s">
        <v>1982</v>
      </c>
      <c r="D636" s="190"/>
      <c r="E636" s="191" t="s">
        <v>1409</v>
      </c>
      <c r="F636" s="192"/>
      <c r="G636" s="191">
        <v>4</v>
      </c>
      <c r="H636" s="192"/>
      <c r="I636" s="191">
        <v>2.23</v>
      </c>
      <c r="J636" s="192"/>
      <c r="K636" s="702">
        <f t="shared" si="60"/>
        <v>9.3882999999999992</v>
      </c>
      <c r="L636" s="1015"/>
      <c r="M636" s="910"/>
      <c r="N636" s="909"/>
      <c r="O636" s="1009"/>
      <c r="P636" s="1010"/>
      <c r="Q636" s="398"/>
      <c r="R636" s="399"/>
    </row>
    <row r="637" spans="3:18" x14ac:dyDescent="0.25">
      <c r="C637" s="174" t="s">
        <v>589</v>
      </c>
      <c r="D637" s="175"/>
      <c r="E637" s="191" t="s">
        <v>1409</v>
      </c>
      <c r="F637" s="192"/>
      <c r="G637" s="191">
        <v>6</v>
      </c>
      <c r="H637" s="192"/>
      <c r="I637" s="191">
        <v>2.0099999999999998</v>
      </c>
      <c r="J637" s="192"/>
      <c r="K637" s="702">
        <f t="shared" si="60"/>
        <v>12.482099999999999</v>
      </c>
      <c r="L637" s="1015"/>
      <c r="M637" s="910"/>
      <c r="N637" s="909"/>
      <c r="O637" s="1009"/>
      <c r="P637" s="1010"/>
      <c r="Q637" s="398"/>
      <c r="R637" s="399"/>
    </row>
    <row r="638" spans="3:18" x14ac:dyDescent="0.25">
      <c r="C638" s="174" t="s">
        <v>590</v>
      </c>
      <c r="D638" s="175"/>
      <c r="E638" s="191" t="s">
        <v>1409</v>
      </c>
      <c r="F638" s="192"/>
      <c r="G638" s="191">
        <v>5</v>
      </c>
      <c r="H638" s="192"/>
      <c r="I638" s="191">
        <v>1.33</v>
      </c>
      <c r="J638" s="192"/>
      <c r="K638" s="702">
        <f t="shared" si="60"/>
        <v>6.9293000000000005</v>
      </c>
      <c r="L638" s="1015"/>
      <c r="M638" s="910"/>
      <c r="N638" s="909"/>
      <c r="O638" s="1009"/>
      <c r="P638" s="1010"/>
      <c r="Q638" s="398"/>
      <c r="R638" s="399"/>
    </row>
    <row r="639" spans="3:18" x14ac:dyDescent="0.25">
      <c r="C639" s="174" t="s">
        <v>1556</v>
      </c>
      <c r="D639" s="175"/>
      <c r="E639" s="191" t="s">
        <v>1409</v>
      </c>
      <c r="F639" s="192"/>
      <c r="G639" s="191">
        <v>5</v>
      </c>
      <c r="H639" s="192"/>
      <c r="I639" s="191">
        <v>2.74</v>
      </c>
      <c r="J639" s="192"/>
      <c r="K639" s="702">
        <f t="shared" si="60"/>
        <v>14.275400000000001</v>
      </c>
      <c r="L639" s="1015"/>
      <c r="M639" s="910"/>
      <c r="N639" s="909"/>
      <c r="O639" s="1009"/>
      <c r="P639" s="1010"/>
      <c r="Q639" s="398"/>
      <c r="R639" s="399"/>
    </row>
    <row r="640" spans="3:18" x14ac:dyDescent="0.25">
      <c r="C640" s="174" t="s">
        <v>591</v>
      </c>
      <c r="D640" s="175"/>
      <c r="E640" s="191" t="s">
        <v>1334</v>
      </c>
      <c r="F640" s="192"/>
      <c r="G640" s="191">
        <v>2</v>
      </c>
      <c r="H640" s="192"/>
      <c r="I640" s="191">
        <v>7.23</v>
      </c>
      <c r="J640" s="192"/>
      <c r="K640" s="702">
        <f t="shared" si="60"/>
        <v>15.978300000000001</v>
      </c>
      <c r="L640" s="1015"/>
      <c r="M640" s="910"/>
      <c r="N640" s="909"/>
      <c r="O640" s="1009"/>
      <c r="P640" s="1010"/>
      <c r="Q640" s="398"/>
      <c r="R640" s="399"/>
    </row>
    <row r="641" spans="3:18" x14ac:dyDescent="0.25">
      <c r="C641" s="174" t="s">
        <v>592</v>
      </c>
      <c r="D641" s="175"/>
      <c r="E641" s="191" t="s">
        <v>1409</v>
      </c>
      <c r="F641" s="192"/>
      <c r="G641" s="191">
        <v>9</v>
      </c>
      <c r="H641" s="192"/>
      <c r="I641" s="191">
        <v>0.12</v>
      </c>
      <c r="J641" s="192"/>
      <c r="K641" s="702">
        <f t="shared" si="60"/>
        <v>1.1052</v>
      </c>
      <c r="L641" s="1015"/>
      <c r="M641" s="910"/>
      <c r="N641" s="909"/>
      <c r="O641" s="1009"/>
      <c r="P641" s="1010"/>
      <c r="Q641" s="398"/>
      <c r="R641" s="399"/>
    </row>
    <row r="642" spans="3:18" x14ac:dyDescent="0.25">
      <c r="C642" s="174" t="s">
        <v>593</v>
      </c>
      <c r="D642" s="175"/>
      <c r="E642" s="191" t="s">
        <v>1409</v>
      </c>
      <c r="F642" s="192"/>
      <c r="G642" s="191">
        <v>5</v>
      </c>
      <c r="H642" s="192"/>
      <c r="I642" s="191">
        <v>0.27</v>
      </c>
      <c r="J642" s="192"/>
      <c r="K642" s="702">
        <f t="shared" si="60"/>
        <v>1.4067000000000001</v>
      </c>
      <c r="L642" s="1015"/>
      <c r="M642" s="910"/>
      <c r="N642" s="909"/>
      <c r="O642" s="1009"/>
      <c r="P642" s="1010"/>
      <c r="Q642" s="398"/>
      <c r="R642" s="399"/>
    </row>
    <row r="643" spans="3:18" x14ac:dyDescent="0.25">
      <c r="C643" s="174" t="s">
        <v>594</v>
      </c>
      <c r="D643" s="175"/>
      <c r="E643" s="191" t="s">
        <v>1409</v>
      </c>
      <c r="F643" s="192"/>
      <c r="G643" s="191">
        <v>1</v>
      </c>
      <c r="H643" s="192"/>
      <c r="I643" s="191">
        <v>1.41</v>
      </c>
      <c r="J643" s="192"/>
      <c r="K643" s="702">
        <f t="shared" si="60"/>
        <v>1.7060999999999999</v>
      </c>
      <c r="L643" s="1015"/>
      <c r="M643" s="910"/>
      <c r="N643" s="909"/>
      <c r="O643" s="1009"/>
      <c r="P643" s="1010"/>
      <c r="Q643" s="398"/>
      <c r="R643" s="399"/>
    </row>
    <row r="644" spans="3:18" x14ac:dyDescent="0.25">
      <c r="C644" s="174" t="s">
        <v>595</v>
      </c>
      <c r="D644" s="175"/>
      <c r="E644" s="191" t="s">
        <v>1334</v>
      </c>
      <c r="F644" s="192"/>
      <c r="G644" s="191">
        <v>1</v>
      </c>
      <c r="H644" s="192"/>
      <c r="I644" s="191">
        <v>7.18</v>
      </c>
      <c r="J644" s="192"/>
      <c r="K644" s="702">
        <f t="shared" si="60"/>
        <v>8.6877999999999993</v>
      </c>
      <c r="L644" s="1015"/>
      <c r="M644" s="910"/>
      <c r="N644" s="909"/>
      <c r="O644" s="1009"/>
      <c r="P644" s="1010"/>
      <c r="Q644" s="398"/>
      <c r="R644" s="399"/>
    </row>
    <row r="645" spans="3:18" x14ac:dyDescent="0.25">
      <c r="C645" s="174" t="s">
        <v>596</v>
      </c>
      <c r="D645" s="175"/>
      <c r="E645" s="191" t="s">
        <v>1409</v>
      </c>
      <c r="F645" s="192"/>
      <c r="G645" s="191">
        <v>1</v>
      </c>
      <c r="H645" s="192"/>
      <c r="I645" s="191">
        <v>2.11</v>
      </c>
      <c r="J645" s="192"/>
      <c r="K645" s="702">
        <f t="shared" si="60"/>
        <v>2.5530999999999997</v>
      </c>
      <c r="L645" s="1015"/>
      <c r="M645" s="910"/>
      <c r="N645" s="909"/>
      <c r="O645" s="1009"/>
      <c r="P645" s="1010"/>
      <c r="Q645" s="398"/>
      <c r="R645" s="399"/>
    </row>
    <row r="646" spans="3:18" x14ac:dyDescent="0.25">
      <c r="C646" s="174" t="s">
        <v>597</v>
      </c>
      <c r="D646" s="175"/>
      <c r="E646" s="191" t="s">
        <v>1336</v>
      </c>
      <c r="F646" s="192"/>
      <c r="G646" s="191">
        <v>4</v>
      </c>
      <c r="H646" s="192"/>
      <c r="I646" s="191">
        <v>1.68</v>
      </c>
      <c r="J646" s="192"/>
      <c r="K646" s="702">
        <f t="shared" si="60"/>
        <v>7.0728</v>
      </c>
      <c r="L646" s="1015"/>
      <c r="M646" s="910"/>
      <c r="N646" s="909"/>
      <c r="O646" s="1009"/>
      <c r="P646" s="1010"/>
      <c r="Q646" s="398"/>
      <c r="R646" s="399"/>
    </row>
    <row r="647" spans="3:18" x14ac:dyDescent="0.25">
      <c r="C647" s="174" t="s">
        <v>598</v>
      </c>
      <c r="D647" s="175"/>
      <c r="E647" s="191" t="s">
        <v>1409</v>
      </c>
      <c r="F647" s="192"/>
      <c r="G647" s="191">
        <v>2</v>
      </c>
      <c r="H647" s="192"/>
      <c r="I647" s="191">
        <v>0.88</v>
      </c>
      <c r="J647" s="192"/>
      <c r="K647" s="702">
        <f t="shared" si="60"/>
        <v>1.9448000000000001</v>
      </c>
      <c r="L647" s="1015"/>
      <c r="M647" s="910"/>
      <c r="N647" s="909"/>
      <c r="O647" s="1009"/>
      <c r="P647" s="1010"/>
      <c r="Q647" s="398"/>
      <c r="R647" s="399"/>
    </row>
    <row r="648" spans="3:18" x14ac:dyDescent="0.25">
      <c r="C648" s="174" t="s">
        <v>599</v>
      </c>
      <c r="D648" s="175"/>
      <c r="E648" s="191" t="s">
        <v>1409</v>
      </c>
      <c r="F648" s="192"/>
      <c r="G648" s="191">
        <v>1</v>
      </c>
      <c r="H648" s="192"/>
      <c r="I648" s="191">
        <v>0.22</v>
      </c>
      <c r="J648" s="192"/>
      <c r="K648" s="702">
        <f t="shared" si="60"/>
        <v>0.26619999999999999</v>
      </c>
      <c r="L648" s="1015"/>
      <c r="M648" s="910"/>
      <c r="N648" s="909"/>
      <c r="O648" s="1009"/>
      <c r="P648" s="1010"/>
      <c r="Q648" s="398"/>
      <c r="R648" s="399"/>
    </row>
    <row r="649" spans="3:18" x14ac:dyDescent="0.25">
      <c r="C649" s="174" t="s">
        <v>600</v>
      </c>
      <c r="D649" s="175"/>
      <c r="E649" s="191" t="s">
        <v>1409</v>
      </c>
      <c r="F649" s="192"/>
      <c r="G649" s="191">
        <v>5</v>
      </c>
      <c r="H649" s="192"/>
      <c r="I649" s="191">
        <v>1.41</v>
      </c>
      <c r="J649" s="192"/>
      <c r="K649" s="702">
        <f t="shared" si="60"/>
        <v>7.3460999999999999</v>
      </c>
      <c r="L649" s="1015"/>
      <c r="M649" s="910"/>
      <c r="N649" s="909"/>
      <c r="O649" s="1009"/>
      <c r="P649" s="1010"/>
      <c r="Q649" s="398"/>
      <c r="R649" s="399"/>
    </row>
    <row r="650" spans="3:18" x14ac:dyDescent="0.25">
      <c r="C650" s="174" t="s">
        <v>601</v>
      </c>
      <c r="D650" s="175"/>
      <c r="E650" s="191" t="s">
        <v>1409</v>
      </c>
      <c r="F650" s="192"/>
      <c r="G650" s="191">
        <v>1</v>
      </c>
      <c r="H650" s="192"/>
      <c r="I650" s="191">
        <v>0.12</v>
      </c>
      <c r="J650" s="192"/>
      <c r="K650" s="702">
        <f t="shared" si="60"/>
        <v>0.1452</v>
      </c>
      <c r="L650" s="1015"/>
      <c r="M650" s="910"/>
      <c r="N650" s="909"/>
      <c r="O650" s="1009"/>
      <c r="P650" s="1010"/>
      <c r="Q650" s="398"/>
      <c r="R650" s="399"/>
    </row>
    <row r="651" spans="3:18" x14ac:dyDescent="0.25">
      <c r="C651" s="174" t="s">
        <v>1983</v>
      </c>
      <c r="D651" s="190"/>
      <c r="E651" s="191" t="s">
        <v>1334</v>
      </c>
      <c r="F651" s="192"/>
      <c r="G651" s="191">
        <v>1</v>
      </c>
      <c r="H651" s="192"/>
      <c r="I651" s="191">
        <v>6.49</v>
      </c>
      <c r="J651" s="192"/>
      <c r="K651" s="702">
        <f t="shared" si="60"/>
        <v>7.8529</v>
      </c>
      <c r="L651" s="1015"/>
      <c r="M651" s="910"/>
      <c r="N651" s="909"/>
      <c r="O651" s="1009"/>
      <c r="P651" s="1010"/>
      <c r="Q651" s="398"/>
      <c r="R651" s="399"/>
    </row>
    <row r="652" spans="3:18" x14ac:dyDescent="0.25">
      <c r="C652" s="174" t="s">
        <v>602</v>
      </c>
      <c r="D652" s="175"/>
      <c r="E652" s="191" t="s">
        <v>1409</v>
      </c>
      <c r="F652" s="192"/>
      <c r="G652" s="191">
        <v>2</v>
      </c>
      <c r="H652" s="192"/>
      <c r="I652" s="191">
        <v>2.23</v>
      </c>
      <c r="J652" s="192"/>
      <c r="K652" s="702">
        <f t="shared" si="60"/>
        <v>4.9283000000000001</v>
      </c>
      <c r="L652" s="1015"/>
      <c r="M652" s="910"/>
      <c r="N652" s="909"/>
      <c r="O652" s="1009"/>
      <c r="P652" s="1010"/>
      <c r="Q652" s="398"/>
      <c r="R652" s="399"/>
    </row>
    <row r="653" spans="3:18" x14ac:dyDescent="0.25">
      <c r="C653" s="174" t="s">
        <v>603</v>
      </c>
      <c r="D653" s="175"/>
      <c r="E653" s="191" t="s">
        <v>1409</v>
      </c>
      <c r="F653" s="192"/>
      <c r="G653" s="191">
        <v>1</v>
      </c>
      <c r="H653" s="192"/>
      <c r="I653" s="191">
        <v>3.42</v>
      </c>
      <c r="J653" s="192"/>
      <c r="K653" s="702">
        <f t="shared" si="60"/>
        <v>4.1381999999999994</v>
      </c>
      <c r="L653" s="1015"/>
      <c r="M653" s="910"/>
      <c r="N653" s="909"/>
      <c r="O653" s="1009"/>
      <c r="P653" s="1010"/>
      <c r="Q653" s="398"/>
      <c r="R653" s="399"/>
    </row>
    <row r="654" spans="3:18" x14ac:dyDescent="0.25">
      <c r="C654" s="174" t="s">
        <v>604</v>
      </c>
      <c r="D654" s="175"/>
      <c r="E654" s="191" t="s">
        <v>1409</v>
      </c>
      <c r="F654" s="192"/>
      <c r="G654" s="191">
        <v>2</v>
      </c>
      <c r="H654" s="192"/>
      <c r="I654" s="191">
        <v>1.41</v>
      </c>
      <c r="J654" s="192"/>
      <c r="K654" s="702">
        <f t="shared" si="60"/>
        <v>3.1160999999999999</v>
      </c>
      <c r="L654" s="1015"/>
      <c r="M654" s="910"/>
      <c r="N654" s="909"/>
      <c r="O654" s="1009"/>
      <c r="P654" s="1010"/>
      <c r="Q654" s="398"/>
      <c r="R654" s="399"/>
    </row>
    <row r="655" spans="3:18" x14ac:dyDescent="0.25">
      <c r="C655" s="174" t="s">
        <v>605</v>
      </c>
      <c r="D655" s="175"/>
      <c r="E655" s="191" t="s">
        <v>1409</v>
      </c>
      <c r="F655" s="192"/>
      <c r="G655" s="191">
        <v>10</v>
      </c>
      <c r="H655" s="192"/>
      <c r="I655" s="191">
        <v>0.32</v>
      </c>
      <c r="J655" s="192"/>
      <c r="K655" s="702">
        <f t="shared" si="60"/>
        <v>3.2672000000000003</v>
      </c>
      <c r="L655" s="1015"/>
      <c r="M655" s="910"/>
      <c r="N655" s="909"/>
      <c r="O655" s="1009"/>
      <c r="P655" s="1010"/>
      <c r="Q655" s="398"/>
      <c r="R655" s="399"/>
    </row>
    <row r="656" spans="3:18" x14ac:dyDescent="0.25">
      <c r="C656" s="174" t="s">
        <v>606</v>
      </c>
      <c r="D656" s="175"/>
      <c r="E656" s="191" t="s">
        <v>1409</v>
      </c>
      <c r="F656" s="192"/>
      <c r="G656" s="191">
        <v>3</v>
      </c>
      <c r="H656" s="192"/>
      <c r="I656" s="191">
        <v>1.1399999999999999</v>
      </c>
      <c r="J656" s="192"/>
      <c r="K656" s="702">
        <f t="shared" si="60"/>
        <v>3.6593999999999998</v>
      </c>
      <c r="L656" s="1015"/>
      <c r="M656" s="910"/>
      <c r="N656" s="909"/>
      <c r="O656" s="1009"/>
      <c r="P656" s="1010"/>
      <c r="Q656" s="398"/>
      <c r="R656" s="399"/>
    </row>
    <row r="657" spans="3:18" ht="15.75" thickBot="1" x14ac:dyDescent="0.3">
      <c r="C657" s="991" t="s">
        <v>607</v>
      </c>
      <c r="D657" s="992"/>
      <c r="E657" s="195" t="s">
        <v>1409</v>
      </c>
      <c r="F657" s="196"/>
      <c r="G657" s="195">
        <v>5</v>
      </c>
      <c r="H657" s="196"/>
      <c r="I657" s="195">
        <v>0.27</v>
      </c>
      <c r="J657" s="196"/>
      <c r="K657" s="702">
        <f>21%*(I657)+(I657)*G657</f>
        <v>1.4067000000000001</v>
      </c>
      <c r="L657" s="1015"/>
      <c r="M657" s="910"/>
      <c r="N657" s="909"/>
      <c r="O657" s="1011"/>
      <c r="P657" s="1012"/>
      <c r="Q657" s="712"/>
      <c r="R657" s="713"/>
    </row>
    <row r="658" spans="3:18" x14ac:dyDescent="0.25">
      <c r="C658" s="1027" t="s">
        <v>608</v>
      </c>
      <c r="D658" s="1028"/>
      <c r="E658" s="1026" t="s">
        <v>1409</v>
      </c>
      <c r="F658" s="112"/>
      <c r="G658" s="1041">
        <v>94</v>
      </c>
      <c r="H658" s="635"/>
      <c r="I658" s="1041">
        <v>0.39</v>
      </c>
      <c r="J658" s="635"/>
      <c r="K658" s="1050">
        <f>21%*(I658)+(I658)*G658</f>
        <v>36.741900000000001</v>
      </c>
      <c r="L658" s="1051"/>
      <c r="M658" s="910"/>
      <c r="N658" s="909"/>
      <c r="O658" s="1022">
        <v>14</v>
      </c>
      <c r="P658" s="1023"/>
      <c r="Q658" s="651">
        <v>1</v>
      </c>
      <c r="R658" s="652"/>
    </row>
    <row r="659" spans="3:18" x14ac:dyDescent="0.25">
      <c r="C659" s="1029" t="s">
        <v>611</v>
      </c>
      <c r="D659" s="1030"/>
      <c r="E659" s="1026" t="s">
        <v>1409</v>
      </c>
      <c r="F659" s="112"/>
      <c r="G659" s="1031">
        <v>29</v>
      </c>
      <c r="H659" s="1032"/>
      <c r="I659" s="1031">
        <v>1.72</v>
      </c>
      <c r="J659" s="1032"/>
      <c r="K659" s="1052">
        <f t="shared" ref="K659:K719" si="61">21%*(I659)+(I659)*G659</f>
        <v>50.241199999999999</v>
      </c>
      <c r="L659" s="1053"/>
      <c r="M659" s="910"/>
      <c r="N659" s="909"/>
      <c r="O659" s="1024"/>
      <c r="P659" s="1025"/>
      <c r="Q659" s="653"/>
      <c r="R659" s="654"/>
    </row>
    <row r="660" spans="3:18" x14ac:dyDescent="0.25">
      <c r="C660" s="1029" t="s">
        <v>612</v>
      </c>
      <c r="D660" s="1030"/>
      <c r="E660" s="1031" t="s">
        <v>1557</v>
      </c>
      <c r="F660" s="1032"/>
      <c r="G660" s="1031">
        <v>1</v>
      </c>
      <c r="H660" s="1032"/>
      <c r="I660" s="1031">
        <v>14.4</v>
      </c>
      <c r="J660" s="1032"/>
      <c r="K660" s="1052">
        <f t="shared" si="61"/>
        <v>17.423999999999999</v>
      </c>
      <c r="L660" s="1053"/>
      <c r="M660" s="910"/>
      <c r="N660" s="909"/>
      <c r="O660" s="1024"/>
      <c r="P660" s="1025"/>
      <c r="Q660" s="653"/>
      <c r="R660" s="654"/>
    </row>
    <row r="661" spans="3:18" x14ac:dyDescent="0.25">
      <c r="C661" s="1029" t="s">
        <v>613</v>
      </c>
      <c r="D661" s="1030"/>
      <c r="E661" s="1031" t="s">
        <v>1409</v>
      </c>
      <c r="F661" s="1032"/>
      <c r="G661" s="1031">
        <v>8</v>
      </c>
      <c r="H661" s="1032"/>
      <c r="I661" s="1031">
        <v>0.73</v>
      </c>
      <c r="J661" s="1032"/>
      <c r="K661" s="1052">
        <f t="shared" si="61"/>
        <v>5.9932999999999996</v>
      </c>
      <c r="L661" s="1053"/>
      <c r="M661" s="910"/>
      <c r="N661" s="909"/>
      <c r="O661" s="1024"/>
      <c r="P661" s="1025"/>
      <c r="Q661" s="653"/>
      <c r="R661" s="654"/>
    </row>
    <row r="662" spans="3:18" x14ac:dyDescent="0.25">
      <c r="C662" s="1029" t="s">
        <v>614</v>
      </c>
      <c r="D662" s="1030"/>
      <c r="E662" s="1031" t="s">
        <v>1409</v>
      </c>
      <c r="F662" s="1032"/>
      <c r="G662" s="1031">
        <v>1</v>
      </c>
      <c r="H662" s="1032"/>
      <c r="I662" s="1031">
        <v>2.84</v>
      </c>
      <c r="J662" s="1032"/>
      <c r="K662" s="1052">
        <f t="shared" si="61"/>
        <v>3.4363999999999999</v>
      </c>
      <c r="L662" s="1053"/>
      <c r="M662" s="910"/>
      <c r="N662" s="909"/>
      <c r="O662" s="1024"/>
      <c r="P662" s="1025"/>
      <c r="Q662" s="653"/>
      <c r="R662" s="654"/>
    </row>
    <row r="663" spans="3:18" x14ac:dyDescent="0.25">
      <c r="C663" s="1029" t="s">
        <v>615</v>
      </c>
      <c r="D663" s="1030"/>
      <c r="E663" s="1031" t="s">
        <v>1409</v>
      </c>
      <c r="F663" s="1032"/>
      <c r="G663" s="1031">
        <v>1</v>
      </c>
      <c r="H663" s="1032"/>
      <c r="I663" s="1031">
        <v>3.15</v>
      </c>
      <c r="J663" s="1032"/>
      <c r="K663" s="1052">
        <f t="shared" si="61"/>
        <v>3.8114999999999997</v>
      </c>
      <c r="L663" s="1053"/>
      <c r="M663" s="910"/>
      <c r="N663" s="909"/>
      <c r="O663" s="1024"/>
      <c r="P663" s="1025"/>
      <c r="Q663" s="653"/>
      <c r="R663" s="654"/>
    </row>
    <row r="664" spans="3:18" x14ac:dyDescent="0.25">
      <c r="C664" s="1029" t="s">
        <v>616</v>
      </c>
      <c r="D664" s="1030"/>
      <c r="E664" s="1031" t="s">
        <v>1409</v>
      </c>
      <c r="F664" s="1032"/>
      <c r="G664" s="1031">
        <v>24</v>
      </c>
      <c r="H664" s="1032"/>
      <c r="I664" s="1031">
        <v>0.22</v>
      </c>
      <c r="J664" s="1032"/>
      <c r="K664" s="1052">
        <f t="shared" si="61"/>
        <v>5.3262</v>
      </c>
      <c r="L664" s="1053"/>
      <c r="M664" s="910"/>
      <c r="N664" s="909"/>
      <c r="O664" s="1024"/>
      <c r="P664" s="1025"/>
      <c r="Q664" s="653"/>
      <c r="R664" s="654"/>
    </row>
    <row r="665" spans="3:18" x14ac:dyDescent="0.25">
      <c r="C665" s="1029" t="s">
        <v>617</v>
      </c>
      <c r="D665" s="1030"/>
      <c r="E665" s="1031" t="s">
        <v>1409</v>
      </c>
      <c r="F665" s="1032"/>
      <c r="G665" s="1031">
        <v>2</v>
      </c>
      <c r="H665" s="1032"/>
      <c r="I665" s="1031">
        <v>7.64</v>
      </c>
      <c r="J665" s="1032"/>
      <c r="K665" s="1052">
        <f t="shared" si="61"/>
        <v>16.884399999999999</v>
      </c>
      <c r="L665" s="1053"/>
      <c r="M665" s="910"/>
      <c r="N665" s="909"/>
      <c r="O665" s="1024"/>
      <c r="P665" s="1025"/>
      <c r="Q665" s="653"/>
      <c r="R665" s="654"/>
    </row>
    <row r="666" spans="3:18" x14ac:dyDescent="0.25">
      <c r="C666" s="1029" t="s">
        <v>618</v>
      </c>
      <c r="D666" s="1030"/>
      <c r="E666" s="1031" t="s">
        <v>1409</v>
      </c>
      <c r="F666" s="1032"/>
      <c r="G666" s="1031">
        <v>1</v>
      </c>
      <c r="H666" s="1032"/>
      <c r="I666" s="1031">
        <v>2.39</v>
      </c>
      <c r="J666" s="1032"/>
      <c r="K666" s="1052">
        <f t="shared" si="61"/>
        <v>2.8919000000000001</v>
      </c>
      <c r="L666" s="1053"/>
      <c r="M666" s="910"/>
      <c r="N666" s="909"/>
      <c r="O666" s="1024"/>
      <c r="P666" s="1025"/>
      <c r="Q666" s="653"/>
      <c r="R666" s="654"/>
    </row>
    <row r="667" spans="3:18" x14ac:dyDescent="0.25">
      <c r="C667" s="1029" t="s">
        <v>619</v>
      </c>
      <c r="D667" s="1030"/>
      <c r="E667" s="1031" t="s">
        <v>1409</v>
      </c>
      <c r="F667" s="1032"/>
      <c r="G667" s="1031">
        <v>10</v>
      </c>
      <c r="H667" s="1032"/>
      <c r="I667" s="1031">
        <v>1.19</v>
      </c>
      <c r="J667" s="1032"/>
      <c r="K667" s="1052">
        <f t="shared" si="61"/>
        <v>12.149899999999999</v>
      </c>
      <c r="L667" s="1053"/>
      <c r="M667" s="910"/>
      <c r="N667" s="909"/>
      <c r="O667" s="1024"/>
      <c r="P667" s="1025"/>
      <c r="Q667" s="653"/>
      <c r="R667" s="654"/>
    </row>
    <row r="668" spans="3:18" x14ac:dyDescent="0.25">
      <c r="C668" s="1029" t="s">
        <v>620</v>
      </c>
      <c r="D668" s="1030"/>
      <c r="E668" s="1031" t="s">
        <v>1334</v>
      </c>
      <c r="F668" s="1032"/>
      <c r="G668" s="1031">
        <v>1</v>
      </c>
      <c r="H668" s="1032"/>
      <c r="I668" s="1031">
        <v>3.23</v>
      </c>
      <c r="J668" s="1032"/>
      <c r="K668" s="1052">
        <f t="shared" si="61"/>
        <v>3.9083000000000001</v>
      </c>
      <c r="L668" s="1053"/>
      <c r="M668" s="910"/>
      <c r="N668" s="909"/>
      <c r="O668" s="1024"/>
      <c r="P668" s="1025"/>
      <c r="Q668" s="653"/>
      <c r="R668" s="654"/>
    </row>
    <row r="669" spans="3:18" x14ac:dyDescent="0.25">
      <c r="C669" s="1029" t="s">
        <v>621</v>
      </c>
      <c r="D669" s="1030"/>
      <c r="E669" s="1031" t="s">
        <v>1853</v>
      </c>
      <c r="F669" s="1032"/>
      <c r="G669" s="1031">
        <v>1</v>
      </c>
      <c r="H669" s="1032"/>
      <c r="I669" s="1031">
        <v>0.71</v>
      </c>
      <c r="J669" s="1032"/>
      <c r="K669" s="1052">
        <f t="shared" si="61"/>
        <v>0.85909999999999997</v>
      </c>
      <c r="L669" s="1053"/>
      <c r="M669" s="910"/>
      <c r="N669" s="909"/>
      <c r="O669" s="1024"/>
      <c r="P669" s="1025"/>
      <c r="Q669" s="653"/>
      <c r="R669" s="654"/>
    </row>
    <row r="670" spans="3:18" x14ac:dyDescent="0.25">
      <c r="C670" s="1029" t="s">
        <v>615</v>
      </c>
      <c r="D670" s="1030"/>
      <c r="E670" s="1031" t="s">
        <v>1409</v>
      </c>
      <c r="F670" s="1032"/>
      <c r="G670" s="1031">
        <v>1</v>
      </c>
      <c r="H670" s="1032"/>
      <c r="I670" s="1031">
        <v>3.15</v>
      </c>
      <c r="J670" s="1032"/>
      <c r="K670" s="1052">
        <f t="shared" si="61"/>
        <v>3.8114999999999997</v>
      </c>
      <c r="L670" s="1053"/>
      <c r="M670" s="910"/>
      <c r="N670" s="909"/>
      <c r="O670" s="1024"/>
      <c r="P670" s="1025"/>
      <c r="Q670" s="653"/>
      <c r="R670" s="654"/>
    </row>
    <row r="671" spans="3:18" x14ac:dyDescent="0.25">
      <c r="C671" s="1029" t="s">
        <v>610</v>
      </c>
      <c r="D671" s="1030"/>
      <c r="E671" s="1031" t="s">
        <v>1409</v>
      </c>
      <c r="F671" s="1032"/>
      <c r="G671" s="1031">
        <v>35</v>
      </c>
      <c r="H671" s="1032"/>
      <c r="I671" s="1031">
        <v>1.33</v>
      </c>
      <c r="J671" s="1032"/>
      <c r="K671" s="1052">
        <f t="shared" si="61"/>
        <v>46.829300000000003</v>
      </c>
      <c r="L671" s="1053"/>
      <c r="M671" s="910"/>
      <c r="N671" s="909"/>
      <c r="O671" s="1024"/>
      <c r="P671" s="1025"/>
      <c r="Q671" s="653"/>
      <c r="R671" s="654"/>
    </row>
    <row r="672" spans="3:18" x14ac:dyDescent="0.25">
      <c r="C672" s="1029" t="s">
        <v>622</v>
      </c>
      <c r="D672" s="1030"/>
      <c r="E672" s="1031" t="s">
        <v>1409</v>
      </c>
      <c r="F672" s="1032"/>
      <c r="G672" s="1031">
        <v>43</v>
      </c>
      <c r="H672" s="1032"/>
      <c r="I672" s="1031">
        <v>1.1499999999999999</v>
      </c>
      <c r="J672" s="1032"/>
      <c r="K672" s="1052">
        <f t="shared" si="61"/>
        <v>49.691499999999998</v>
      </c>
      <c r="L672" s="1053"/>
      <c r="M672" s="910"/>
      <c r="N672" s="909"/>
      <c r="O672" s="1024"/>
      <c r="P672" s="1025"/>
      <c r="Q672" s="653"/>
      <c r="R672" s="654"/>
    </row>
    <row r="673" spans="3:18" x14ac:dyDescent="0.25">
      <c r="C673" s="1029" t="s">
        <v>623</v>
      </c>
      <c r="D673" s="1030"/>
      <c r="E673" s="1031" t="s">
        <v>1409</v>
      </c>
      <c r="F673" s="1032"/>
      <c r="G673" s="1031">
        <v>1</v>
      </c>
      <c r="H673" s="1032"/>
      <c r="I673" s="1031">
        <v>1.55</v>
      </c>
      <c r="J673" s="1032"/>
      <c r="K673" s="1052">
        <f t="shared" si="61"/>
        <v>1.8755000000000002</v>
      </c>
      <c r="L673" s="1053"/>
      <c r="M673" s="910"/>
      <c r="N673" s="909"/>
      <c r="O673" s="1024"/>
      <c r="P673" s="1025"/>
      <c r="Q673" s="653"/>
      <c r="R673" s="654"/>
    </row>
    <row r="674" spans="3:18" x14ac:dyDescent="0.25">
      <c r="C674" s="1029" t="s">
        <v>624</v>
      </c>
      <c r="D674" s="1030"/>
      <c r="E674" s="1031" t="s">
        <v>1409</v>
      </c>
      <c r="F674" s="1032"/>
      <c r="G674" s="1031">
        <v>21</v>
      </c>
      <c r="H674" s="1032"/>
      <c r="I674" s="1031">
        <v>0.88</v>
      </c>
      <c r="J674" s="1032"/>
      <c r="K674" s="1052">
        <f t="shared" si="61"/>
        <v>18.6648</v>
      </c>
      <c r="L674" s="1053"/>
      <c r="M674" s="910"/>
      <c r="N674" s="909"/>
      <c r="O674" s="1024"/>
      <c r="P674" s="1025"/>
      <c r="Q674" s="653"/>
      <c r="R674" s="654"/>
    </row>
    <row r="675" spans="3:18" x14ac:dyDescent="0.25">
      <c r="C675" s="1029" t="s">
        <v>625</v>
      </c>
      <c r="D675" s="1030"/>
      <c r="E675" s="1031" t="s">
        <v>1409</v>
      </c>
      <c r="F675" s="1032"/>
      <c r="G675" s="1031">
        <v>17</v>
      </c>
      <c r="H675" s="1032"/>
      <c r="I675" s="1031">
        <v>1.33</v>
      </c>
      <c r="J675" s="1032"/>
      <c r="K675" s="1052">
        <f t="shared" si="61"/>
        <v>22.889299999999999</v>
      </c>
      <c r="L675" s="1053"/>
      <c r="M675" s="910"/>
      <c r="N675" s="909"/>
      <c r="O675" s="1024"/>
      <c r="P675" s="1025"/>
      <c r="Q675" s="653"/>
      <c r="R675" s="654"/>
    </row>
    <row r="676" spans="3:18" x14ac:dyDescent="0.25">
      <c r="C676" s="1029" t="s">
        <v>626</v>
      </c>
      <c r="D676" s="1030"/>
      <c r="E676" s="1031" t="s">
        <v>1409</v>
      </c>
      <c r="F676" s="1032"/>
      <c r="G676" s="1031">
        <v>4</v>
      </c>
      <c r="H676" s="1032"/>
      <c r="I676" s="1031">
        <v>1.1399999999999999</v>
      </c>
      <c r="J676" s="1032"/>
      <c r="K676" s="1052">
        <f t="shared" si="61"/>
        <v>4.7993999999999994</v>
      </c>
      <c r="L676" s="1053"/>
      <c r="M676" s="910"/>
      <c r="N676" s="909"/>
      <c r="O676" s="1024"/>
      <c r="P676" s="1025"/>
      <c r="Q676" s="653"/>
      <c r="R676" s="654"/>
    </row>
    <row r="677" spans="3:18" x14ac:dyDescent="0.25">
      <c r="C677" s="1029" t="s">
        <v>627</v>
      </c>
      <c r="D677" s="1030"/>
      <c r="E677" s="1031" t="s">
        <v>1409</v>
      </c>
      <c r="F677" s="1032"/>
      <c r="G677" s="1031">
        <v>3</v>
      </c>
      <c r="H677" s="1032"/>
      <c r="I677" s="1031">
        <v>3.07</v>
      </c>
      <c r="J677" s="1032"/>
      <c r="K677" s="1052">
        <f t="shared" si="61"/>
        <v>9.8546999999999993</v>
      </c>
      <c r="L677" s="1053"/>
      <c r="M677" s="910"/>
      <c r="N677" s="909"/>
      <c r="O677" s="1024"/>
      <c r="P677" s="1025"/>
      <c r="Q677" s="653"/>
      <c r="R677" s="654"/>
    </row>
    <row r="678" spans="3:18" x14ac:dyDescent="0.25">
      <c r="C678" s="1029" t="s">
        <v>628</v>
      </c>
      <c r="D678" s="1030"/>
      <c r="E678" s="1031" t="s">
        <v>1409</v>
      </c>
      <c r="F678" s="1032"/>
      <c r="G678" s="1031">
        <v>2</v>
      </c>
      <c r="H678" s="1032"/>
      <c r="I678" s="1031">
        <v>2.06</v>
      </c>
      <c r="J678" s="1032"/>
      <c r="K678" s="1052">
        <f t="shared" si="61"/>
        <v>4.5526</v>
      </c>
      <c r="L678" s="1053"/>
      <c r="M678" s="910"/>
      <c r="N678" s="909"/>
      <c r="O678" s="1024"/>
      <c r="P678" s="1025"/>
      <c r="Q678" s="653"/>
      <c r="R678" s="654"/>
    </row>
    <row r="679" spans="3:18" x14ac:dyDescent="0.25">
      <c r="C679" s="1029" t="s">
        <v>629</v>
      </c>
      <c r="D679" s="1030"/>
      <c r="E679" s="1031" t="s">
        <v>1409</v>
      </c>
      <c r="F679" s="1032"/>
      <c r="G679" s="1031">
        <v>2</v>
      </c>
      <c r="H679" s="1032"/>
      <c r="I679" s="1031">
        <v>1.29</v>
      </c>
      <c r="J679" s="1032"/>
      <c r="K679" s="1052">
        <f t="shared" si="61"/>
        <v>2.8509000000000002</v>
      </c>
      <c r="L679" s="1053"/>
      <c r="M679" s="910"/>
      <c r="N679" s="909"/>
      <c r="O679" s="1024"/>
      <c r="P679" s="1025"/>
      <c r="Q679" s="653"/>
      <c r="R679" s="654"/>
    </row>
    <row r="680" spans="3:18" x14ac:dyDescent="0.25">
      <c r="C680" s="1029" t="s">
        <v>630</v>
      </c>
      <c r="D680" s="1030"/>
      <c r="E680" s="1031" t="s">
        <v>1409</v>
      </c>
      <c r="F680" s="1032"/>
      <c r="G680" s="1031">
        <v>9</v>
      </c>
      <c r="H680" s="1032"/>
      <c r="I680" s="1031">
        <v>0.32</v>
      </c>
      <c r="J680" s="1032"/>
      <c r="K680" s="1052">
        <f t="shared" si="61"/>
        <v>2.9472</v>
      </c>
      <c r="L680" s="1053"/>
      <c r="M680" s="910"/>
      <c r="N680" s="909"/>
      <c r="O680" s="1024"/>
      <c r="P680" s="1025"/>
      <c r="Q680" s="653"/>
      <c r="R680" s="654"/>
    </row>
    <row r="681" spans="3:18" x14ac:dyDescent="0.25">
      <c r="C681" s="1029" t="s">
        <v>631</v>
      </c>
      <c r="D681" s="1030"/>
      <c r="E681" s="1031" t="s">
        <v>1409</v>
      </c>
      <c r="F681" s="1032"/>
      <c r="G681" s="1031">
        <v>1</v>
      </c>
      <c r="H681" s="1032"/>
      <c r="I681" s="1031">
        <v>6.41</v>
      </c>
      <c r="J681" s="1032"/>
      <c r="K681" s="1052">
        <f t="shared" si="61"/>
        <v>7.7561</v>
      </c>
      <c r="L681" s="1053"/>
      <c r="M681" s="910"/>
      <c r="N681" s="909"/>
      <c r="O681" s="1024"/>
      <c r="P681" s="1025"/>
      <c r="Q681" s="653"/>
      <c r="R681" s="654"/>
    </row>
    <row r="682" spans="3:18" x14ac:dyDescent="0.25">
      <c r="C682" s="1029" t="s">
        <v>632</v>
      </c>
      <c r="D682" s="1030"/>
      <c r="E682" s="1031" t="s">
        <v>1409</v>
      </c>
      <c r="F682" s="1032"/>
      <c r="G682" s="1031">
        <v>2</v>
      </c>
      <c r="H682" s="1032"/>
      <c r="I682" s="1031">
        <v>2.27</v>
      </c>
      <c r="J682" s="1032"/>
      <c r="K682" s="1052">
        <f t="shared" si="61"/>
        <v>5.0167000000000002</v>
      </c>
      <c r="L682" s="1053"/>
      <c r="M682" s="910"/>
      <c r="N682" s="909"/>
      <c r="O682" s="1024"/>
      <c r="P682" s="1025"/>
      <c r="Q682" s="653"/>
      <c r="R682" s="654"/>
    </row>
    <row r="683" spans="3:18" x14ac:dyDescent="0.25">
      <c r="C683" s="1029" t="s">
        <v>633</v>
      </c>
      <c r="D683" s="1030"/>
      <c r="E683" s="1031" t="s">
        <v>1409</v>
      </c>
      <c r="F683" s="1032"/>
      <c r="G683" s="1031">
        <v>1</v>
      </c>
      <c r="H683" s="1032"/>
      <c r="I683" s="1031">
        <v>2.2799999999999998</v>
      </c>
      <c r="J683" s="1032"/>
      <c r="K683" s="1052">
        <f t="shared" si="61"/>
        <v>2.7587999999999999</v>
      </c>
      <c r="L683" s="1053"/>
      <c r="M683" s="910"/>
      <c r="N683" s="909"/>
      <c r="O683" s="1024"/>
      <c r="P683" s="1025"/>
      <c r="Q683" s="653"/>
      <c r="R683" s="654"/>
    </row>
    <row r="684" spans="3:18" x14ac:dyDescent="0.25">
      <c r="C684" s="1029" t="s">
        <v>634</v>
      </c>
      <c r="D684" s="1030"/>
      <c r="E684" s="1031" t="s">
        <v>1409</v>
      </c>
      <c r="F684" s="1032"/>
      <c r="G684" s="1031">
        <v>3</v>
      </c>
      <c r="H684" s="1032"/>
      <c r="I684" s="1031">
        <v>2.64</v>
      </c>
      <c r="J684" s="1032"/>
      <c r="K684" s="1052">
        <f t="shared" si="61"/>
        <v>8.4743999999999993</v>
      </c>
      <c r="L684" s="1053"/>
      <c r="M684" s="910"/>
      <c r="N684" s="909"/>
      <c r="O684" s="1024"/>
      <c r="P684" s="1025"/>
      <c r="Q684" s="653"/>
      <c r="R684" s="654"/>
    </row>
    <row r="685" spans="3:18" x14ac:dyDescent="0.25">
      <c r="C685" s="1029" t="s">
        <v>635</v>
      </c>
      <c r="D685" s="1030"/>
      <c r="E685" s="1031" t="s">
        <v>1409</v>
      </c>
      <c r="F685" s="1032"/>
      <c r="G685" s="1031">
        <v>1</v>
      </c>
      <c r="H685" s="1032"/>
      <c r="I685" s="1031">
        <v>8.1199999999999992</v>
      </c>
      <c r="J685" s="1032"/>
      <c r="K685" s="1052">
        <f t="shared" si="61"/>
        <v>9.8251999999999988</v>
      </c>
      <c r="L685" s="1053"/>
      <c r="M685" s="910"/>
      <c r="N685" s="909"/>
      <c r="O685" s="1024"/>
      <c r="P685" s="1025"/>
      <c r="Q685" s="653"/>
      <c r="R685" s="654"/>
    </row>
    <row r="686" spans="3:18" x14ac:dyDescent="0.25">
      <c r="C686" s="1029" t="s">
        <v>636</v>
      </c>
      <c r="D686" s="1030"/>
      <c r="E686" s="1031" t="s">
        <v>1409</v>
      </c>
      <c r="F686" s="1032"/>
      <c r="G686" s="1031">
        <v>2</v>
      </c>
      <c r="H686" s="1032"/>
      <c r="I686" s="1031">
        <v>1.92</v>
      </c>
      <c r="J686" s="1032"/>
      <c r="K686" s="1052">
        <f t="shared" si="61"/>
        <v>4.2431999999999999</v>
      </c>
      <c r="L686" s="1053"/>
      <c r="M686" s="910"/>
      <c r="N686" s="909"/>
      <c r="O686" s="1024"/>
      <c r="P686" s="1025"/>
      <c r="Q686" s="653"/>
      <c r="R686" s="654"/>
    </row>
    <row r="687" spans="3:18" x14ac:dyDescent="0.25">
      <c r="C687" s="1029" t="s">
        <v>637</v>
      </c>
      <c r="D687" s="1030"/>
      <c r="E687" s="1031" t="s">
        <v>1409</v>
      </c>
      <c r="F687" s="1032"/>
      <c r="G687" s="1031">
        <v>8</v>
      </c>
      <c r="H687" s="1032"/>
      <c r="I687" s="1031">
        <v>0.78</v>
      </c>
      <c r="J687" s="1032"/>
      <c r="K687" s="1052">
        <f t="shared" si="61"/>
        <v>6.4038000000000004</v>
      </c>
      <c r="L687" s="1053"/>
      <c r="M687" s="910"/>
      <c r="N687" s="909"/>
      <c r="O687" s="1024"/>
      <c r="P687" s="1025"/>
      <c r="Q687" s="653"/>
      <c r="R687" s="654"/>
    </row>
    <row r="688" spans="3:18" x14ac:dyDescent="0.25">
      <c r="C688" s="1029" t="s">
        <v>638</v>
      </c>
      <c r="D688" s="1030"/>
      <c r="E688" s="1031" t="s">
        <v>1409</v>
      </c>
      <c r="F688" s="1032"/>
      <c r="G688" s="1031">
        <v>1</v>
      </c>
      <c r="H688" s="1032"/>
      <c r="I688" s="1031">
        <v>2.91</v>
      </c>
      <c r="J688" s="1032"/>
      <c r="K688" s="1052">
        <f t="shared" si="61"/>
        <v>3.5211000000000001</v>
      </c>
      <c r="L688" s="1053"/>
      <c r="M688" s="910"/>
      <c r="N688" s="909"/>
      <c r="O688" s="1024"/>
      <c r="P688" s="1025"/>
      <c r="Q688" s="653"/>
      <c r="R688" s="654"/>
    </row>
    <row r="689" spans="3:18" ht="15.75" thickBot="1" x14ac:dyDescent="0.3">
      <c r="C689" s="1037" t="s">
        <v>639</v>
      </c>
      <c r="D689" s="1038"/>
      <c r="E689" s="1035" t="s">
        <v>1409</v>
      </c>
      <c r="F689" s="1036"/>
      <c r="G689" s="1035">
        <v>4</v>
      </c>
      <c r="H689" s="1036"/>
      <c r="I689" s="1035">
        <v>1</v>
      </c>
      <c r="J689" s="1036"/>
      <c r="K689" s="1055">
        <f t="shared" si="61"/>
        <v>4.21</v>
      </c>
      <c r="L689" s="1056"/>
      <c r="M689" s="910"/>
      <c r="N689" s="909"/>
      <c r="O689" s="1024"/>
      <c r="P689" s="1025"/>
      <c r="Q689" s="646"/>
      <c r="R689" s="647"/>
    </row>
    <row r="690" spans="3:18" x14ac:dyDescent="0.25">
      <c r="C690" s="1027" t="s">
        <v>640</v>
      </c>
      <c r="D690" s="1028"/>
      <c r="E690" s="1033" t="s">
        <v>1354</v>
      </c>
      <c r="F690" s="1034"/>
      <c r="G690" s="1041">
        <v>1</v>
      </c>
      <c r="H690" s="635"/>
      <c r="I690" s="1041">
        <v>7.18</v>
      </c>
      <c r="J690" s="635"/>
      <c r="K690" s="1050">
        <f t="shared" si="61"/>
        <v>8.6877999999999993</v>
      </c>
      <c r="L690" s="1057"/>
      <c r="M690" s="910"/>
      <c r="N690" s="909"/>
      <c r="O690" s="1024"/>
      <c r="P690" s="1025"/>
      <c r="Q690" s="1046">
        <v>2</v>
      </c>
      <c r="R690" s="1047"/>
    </row>
    <row r="691" spans="3:18" x14ac:dyDescent="0.25">
      <c r="C691" s="1029" t="s">
        <v>641</v>
      </c>
      <c r="D691" s="1030"/>
      <c r="E691" s="628" t="s">
        <v>1354</v>
      </c>
      <c r="F691" s="628"/>
      <c r="G691" s="1031">
        <v>1</v>
      </c>
      <c r="H691" s="1032"/>
      <c r="I691" s="1031">
        <v>7.18</v>
      </c>
      <c r="J691" s="1032"/>
      <c r="K691" s="1052">
        <f t="shared" si="61"/>
        <v>8.6877999999999993</v>
      </c>
      <c r="L691" s="1054"/>
      <c r="M691" s="910"/>
      <c r="N691" s="909"/>
      <c r="O691" s="1024"/>
      <c r="P691" s="1025"/>
      <c r="Q691" s="1048"/>
      <c r="R691" s="1049"/>
    </row>
    <row r="692" spans="3:18" x14ac:dyDescent="0.25">
      <c r="C692" s="1029" t="s">
        <v>642</v>
      </c>
      <c r="D692" s="1030"/>
      <c r="E692" s="1031" t="s">
        <v>1558</v>
      </c>
      <c r="F692" s="1032"/>
      <c r="G692" s="1031">
        <v>1</v>
      </c>
      <c r="H692" s="1032"/>
      <c r="I692" s="1031">
        <v>22.82</v>
      </c>
      <c r="J692" s="1032"/>
      <c r="K692" s="1052">
        <f t="shared" si="61"/>
        <v>27.612200000000001</v>
      </c>
      <c r="L692" s="1054"/>
      <c r="M692" s="910"/>
      <c r="N692" s="909"/>
      <c r="O692" s="1024"/>
      <c r="P692" s="1025"/>
      <c r="Q692" s="1048"/>
      <c r="R692" s="1049"/>
    </row>
    <row r="693" spans="3:18" x14ac:dyDescent="0.25">
      <c r="C693" s="1029" t="s">
        <v>643</v>
      </c>
      <c r="D693" s="1030"/>
      <c r="E693" s="1031" t="s">
        <v>1559</v>
      </c>
      <c r="F693" s="1032"/>
      <c r="G693" s="1031">
        <v>1</v>
      </c>
      <c r="H693" s="1032"/>
      <c r="I693" s="1031">
        <v>1.31</v>
      </c>
      <c r="J693" s="1032"/>
      <c r="K693" s="1052">
        <f t="shared" si="61"/>
        <v>1.5851000000000002</v>
      </c>
      <c r="L693" s="1054"/>
      <c r="M693" s="910"/>
      <c r="N693" s="909"/>
      <c r="O693" s="1024"/>
      <c r="P693" s="1025"/>
      <c r="Q693" s="1048"/>
      <c r="R693" s="1049"/>
    </row>
    <row r="694" spans="3:18" x14ac:dyDescent="0.25">
      <c r="C694" s="1029" t="s">
        <v>644</v>
      </c>
      <c r="D694" s="1030"/>
      <c r="E694" s="1031" t="s">
        <v>1560</v>
      </c>
      <c r="F694" s="1032"/>
      <c r="G694" s="1031">
        <v>1</v>
      </c>
      <c r="H694" s="1032"/>
      <c r="I694" s="1031">
        <v>3.29</v>
      </c>
      <c r="J694" s="1032"/>
      <c r="K694" s="1052">
        <f t="shared" si="61"/>
        <v>3.9809000000000001</v>
      </c>
      <c r="L694" s="1054"/>
      <c r="M694" s="910"/>
      <c r="N694" s="909"/>
      <c r="O694" s="1024"/>
      <c r="P694" s="1025"/>
      <c r="Q694" s="1048"/>
      <c r="R694" s="1049"/>
    </row>
    <row r="695" spans="3:18" x14ac:dyDescent="0.25">
      <c r="C695" s="1029" t="s">
        <v>645</v>
      </c>
      <c r="D695" s="1030"/>
      <c r="E695" s="1031" t="s">
        <v>1354</v>
      </c>
      <c r="F695" s="1032"/>
      <c r="G695" s="1031">
        <v>1</v>
      </c>
      <c r="H695" s="1032"/>
      <c r="I695" s="1031">
        <v>6.91</v>
      </c>
      <c r="J695" s="1032"/>
      <c r="K695" s="1052">
        <f t="shared" si="61"/>
        <v>8.3611000000000004</v>
      </c>
      <c r="L695" s="1054"/>
      <c r="M695" s="910"/>
      <c r="N695" s="909"/>
      <c r="O695" s="1024"/>
      <c r="P695" s="1025"/>
      <c r="Q695" s="1048"/>
      <c r="R695" s="1049"/>
    </row>
    <row r="696" spans="3:18" ht="15.75" thickBot="1" x14ac:dyDescent="0.3">
      <c r="C696" s="1029" t="s">
        <v>646</v>
      </c>
      <c r="D696" s="1030"/>
      <c r="E696" s="1031" t="s">
        <v>1561</v>
      </c>
      <c r="F696" s="1032"/>
      <c r="G696" s="1031">
        <v>1</v>
      </c>
      <c r="H696" s="1032"/>
      <c r="I696" s="1031">
        <v>8.8800000000000008</v>
      </c>
      <c r="J696" s="1032"/>
      <c r="K696" s="1052">
        <f t="shared" si="61"/>
        <v>10.744800000000001</v>
      </c>
      <c r="L696" s="1054"/>
      <c r="M696" s="910"/>
      <c r="N696" s="909"/>
      <c r="O696" s="1024"/>
      <c r="P696" s="1025"/>
      <c r="Q696" s="1048"/>
      <c r="R696" s="1049"/>
    </row>
    <row r="697" spans="3:18" x14ac:dyDescent="0.25">
      <c r="C697" s="1027" t="s">
        <v>611</v>
      </c>
      <c r="D697" s="1028"/>
      <c r="E697" s="636" t="s">
        <v>1409</v>
      </c>
      <c r="F697" s="636"/>
      <c r="G697" s="1041">
        <v>37</v>
      </c>
      <c r="H697" s="635"/>
      <c r="I697" s="1041">
        <v>1.72</v>
      </c>
      <c r="J697" s="635"/>
      <c r="K697" s="1050">
        <f t="shared" si="61"/>
        <v>64.001199999999997</v>
      </c>
      <c r="L697" s="1057"/>
      <c r="M697" s="910"/>
      <c r="N697" s="909"/>
      <c r="O697" s="1024"/>
      <c r="P697" s="1025"/>
      <c r="Q697" s="651">
        <v>3</v>
      </c>
      <c r="R697" s="652"/>
    </row>
    <row r="698" spans="3:18" x14ac:dyDescent="0.25">
      <c r="C698" s="1029" t="s">
        <v>647</v>
      </c>
      <c r="D698" s="1030"/>
      <c r="E698" s="628" t="s">
        <v>1409</v>
      </c>
      <c r="F698" s="628"/>
      <c r="G698" s="1031">
        <v>1</v>
      </c>
      <c r="H698" s="1032"/>
      <c r="I698" s="1031">
        <v>3.42</v>
      </c>
      <c r="J698" s="1032"/>
      <c r="K698" s="1052">
        <f t="shared" si="61"/>
        <v>4.1381999999999994</v>
      </c>
      <c r="L698" s="1054"/>
      <c r="M698" s="910"/>
      <c r="N698" s="909"/>
      <c r="O698" s="1024"/>
      <c r="P698" s="1025"/>
      <c r="Q698" s="653"/>
      <c r="R698" s="654"/>
    </row>
    <row r="699" spans="3:18" x14ac:dyDescent="0.25">
      <c r="C699" s="1029" t="s">
        <v>582</v>
      </c>
      <c r="D699" s="1030"/>
      <c r="E699" s="628" t="s">
        <v>1409</v>
      </c>
      <c r="F699" s="628"/>
      <c r="G699" s="1031">
        <v>1</v>
      </c>
      <c r="H699" s="1032"/>
      <c r="I699" s="1031">
        <v>5.17</v>
      </c>
      <c r="J699" s="1032"/>
      <c r="K699" s="1052">
        <f t="shared" si="61"/>
        <v>6.2557</v>
      </c>
      <c r="L699" s="1054"/>
      <c r="M699" s="910"/>
      <c r="N699" s="909"/>
      <c r="O699" s="1024"/>
      <c r="P699" s="1025"/>
      <c r="Q699" s="653"/>
      <c r="R699" s="654"/>
    </row>
    <row r="700" spans="3:18" x14ac:dyDescent="0.25">
      <c r="C700" s="1029" t="s">
        <v>648</v>
      </c>
      <c r="D700" s="1030"/>
      <c r="E700" s="628" t="s">
        <v>1409</v>
      </c>
      <c r="F700" s="628"/>
      <c r="G700" s="1031">
        <v>7</v>
      </c>
      <c r="H700" s="1032"/>
      <c r="I700" s="1031">
        <v>2.91</v>
      </c>
      <c r="J700" s="1032"/>
      <c r="K700" s="1052">
        <f t="shared" si="61"/>
        <v>20.981100000000001</v>
      </c>
      <c r="L700" s="1054"/>
      <c r="M700" s="910"/>
      <c r="N700" s="909"/>
      <c r="O700" s="1024"/>
      <c r="P700" s="1025"/>
      <c r="Q700" s="653"/>
      <c r="R700" s="654"/>
    </row>
    <row r="701" spans="3:18" x14ac:dyDescent="0.25">
      <c r="C701" s="1029" t="s">
        <v>649</v>
      </c>
      <c r="D701" s="1030"/>
      <c r="E701" s="628" t="s">
        <v>1409</v>
      </c>
      <c r="F701" s="628"/>
      <c r="G701" s="1031">
        <v>7</v>
      </c>
      <c r="H701" s="1032"/>
      <c r="I701" s="1031">
        <v>3.4</v>
      </c>
      <c r="J701" s="1032"/>
      <c r="K701" s="1052">
        <f t="shared" si="61"/>
        <v>24.513999999999999</v>
      </c>
      <c r="L701" s="1054"/>
      <c r="M701" s="910"/>
      <c r="N701" s="909"/>
      <c r="O701" s="1024"/>
      <c r="P701" s="1025"/>
      <c r="Q701" s="653"/>
      <c r="R701" s="654"/>
    </row>
    <row r="702" spans="3:18" x14ac:dyDescent="0.25">
      <c r="C702" s="1029" t="s">
        <v>647</v>
      </c>
      <c r="D702" s="1030"/>
      <c r="E702" s="628" t="s">
        <v>1409</v>
      </c>
      <c r="F702" s="628"/>
      <c r="G702" s="1031">
        <v>1</v>
      </c>
      <c r="H702" s="1032"/>
      <c r="I702" s="1031">
        <v>3.42</v>
      </c>
      <c r="J702" s="1032"/>
      <c r="K702" s="1052">
        <f t="shared" si="61"/>
        <v>4.1381999999999994</v>
      </c>
      <c r="L702" s="1054"/>
      <c r="M702" s="910"/>
      <c r="N702" s="909"/>
      <c r="O702" s="1024"/>
      <c r="P702" s="1025"/>
      <c r="Q702" s="653"/>
      <c r="R702" s="654"/>
    </row>
    <row r="703" spans="3:18" x14ac:dyDescent="0.25">
      <c r="C703" s="1029" t="s">
        <v>650</v>
      </c>
      <c r="D703" s="1030"/>
      <c r="E703" s="628" t="s">
        <v>1409</v>
      </c>
      <c r="F703" s="628"/>
      <c r="G703" s="1031">
        <v>1</v>
      </c>
      <c r="H703" s="1032"/>
      <c r="I703" s="1031">
        <v>6.42</v>
      </c>
      <c r="J703" s="1032"/>
      <c r="K703" s="1052">
        <f t="shared" si="61"/>
        <v>7.7682000000000002</v>
      </c>
      <c r="L703" s="1054"/>
      <c r="M703" s="910"/>
      <c r="N703" s="909"/>
      <c r="O703" s="1024"/>
      <c r="P703" s="1025"/>
      <c r="Q703" s="653"/>
      <c r="R703" s="654"/>
    </row>
    <row r="704" spans="3:18" x14ac:dyDescent="0.25">
      <c r="C704" s="1029" t="s">
        <v>1836</v>
      </c>
      <c r="D704" s="1030"/>
      <c r="E704" s="628" t="s">
        <v>1555</v>
      </c>
      <c r="F704" s="628"/>
      <c r="G704" s="1031">
        <v>2</v>
      </c>
      <c r="H704" s="1032"/>
      <c r="I704" s="1031">
        <v>2.79</v>
      </c>
      <c r="J704" s="1032"/>
      <c r="K704" s="1052">
        <f t="shared" si="61"/>
        <v>6.1658999999999997</v>
      </c>
      <c r="L704" s="1054"/>
      <c r="M704" s="910"/>
      <c r="N704" s="909"/>
      <c r="O704" s="1024"/>
      <c r="P704" s="1025"/>
      <c r="Q704" s="653"/>
      <c r="R704" s="654"/>
    </row>
    <row r="705" spans="3:18" ht="15.75" thickBot="1" x14ac:dyDescent="0.3">
      <c r="C705" s="1039" t="s">
        <v>651</v>
      </c>
      <c r="D705" s="1040"/>
      <c r="E705" s="178" t="s">
        <v>1409</v>
      </c>
      <c r="F705" s="178"/>
      <c r="G705" s="1058">
        <v>1</v>
      </c>
      <c r="H705" s="1059"/>
      <c r="I705" s="1058">
        <v>4.66</v>
      </c>
      <c r="J705" s="1059"/>
      <c r="K705" s="1060">
        <f t="shared" si="61"/>
        <v>5.6386000000000003</v>
      </c>
      <c r="L705" s="1061"/>
      <c r="M705" s="910"/>
      <c r="N705" s="909"/>
      <c r="O705" s="1024"/>
      <c r="P705" s="1025"/>
      <c r="Q705" s="646"/>
      <c r="R705" s="647"/>
    </row>
    <row r="706" spans="3:18" x14ac:dyDescent="0.25">
      <c r="C706" s="1027" t="s">
        <v>652</v>
      </c>
      <c r="D706" s="1028"/>
      <c r="E706" s="1041" t="s">
        <v>1336</v>
      </c>
      <c r="F706" s="635"/>
      <c r="G706" s="1041">
        <v>1</v>
      </c>
      <c r="H706" s="635"/>
      <c r="I706" s="1041">
        <v>0.78</v>
      </c>
      <c r="J706" s="635"/>
      <c r="K706" s="1050">
        <f t="shared" si="61"/>
        <v>0.94379999999999997</v>
      </c>
      <c r="L706" s="1057"/>
      <c r="M706" s="910"/>
      <c r="N706" s="909"/>
      <c r="O706" s="1024"/>
      <c r="P706" s="1025"/>
      <c r="Q706" s="651">
        <v>4</v>
      </c>
      <c r="R706" s="652"/>
    </row>
    <row r="707" spans="3:18" x14ac:dyDescent="0.25">
      <c r="C707" s="1029" t="s">
        <v>653</v>
      </c>
      <c r="D707" s="1030"/>
      <c r="E707" s="1031" t="s">
        <v>1552</v>
      </c>
      <c r="F707" s="1032"/>
      <c r="G707" s="1031">
        <v>2</v>
      </c>
      <c r="H707" s="1032"/>
      <c r="I707" s="1031">
        <v>8.56</v>
      </c>
      <c r="J707" s="1032"/>
      <c r="K707" s="1052">
        <f t="shared" si="61"/>
        <v>18.9176</v>
      </c>
      <c r="L707" s="1054"/>
      <c r="M707" s="910"/>
      <c r="N707" s="909"/>
      <c r="O707" s="1024"/>
      <c r="P707" s="1025"/>
      <c r="Q707" s="653"/>
      <c r="R707" s="654"/>
    </row>
    <row r="708" spans="3:18" x14ac:dyDescent="0.25">
      <c r="C708" s="1029" t="s">
        <v>654</v>
      </c>
      <c r="D708" s="1030"/>
      <c r="E708" s="1031" t="s">
        <v>1562</v>
      </c>
      <c r="F708" s="1032"/>
      <c r="G708" s="1031">
        <v>4</v>
      </c>
      <c r="H708" s="1032"/>
      <c r="I708" s="1031">
        <v>8.56</v>
      </c>
      <c r="J708" s="1032"/>
      <c r="K708" s="1052">
        <f t="shared" si="61"/>
        <v>36.037600000000005</v>
      </c>
      <c r="L708" s="1054"/>
      <c r="M708" s="910"/>
      <c r="N708" s="909"/>
      <c r="O708" s="1024"/>
      <c r="P708" s="1025"/>
      <c r="Q708" s="653"/>
      <c r="R708" s="654"/>
    </row>
    <row r="709" spans="3:18" x14ac:dyDescent="0.25">
      <c r="C709" s="1029" t="s">
        <v>655</v>
      </c>
      <c r="D709" s="1030"/>
      <c r="E709" s="1031" t="s">
        <v>1563</v>
      </c>
      <c r="F709" s="1032"/>
      <c r="G709" s="1031">
        <v>6</v>
      </c>
      <c r="H709" s="1032"/>
      <c r="I709" s="1031">
        <v>3.75</v>
      </c>
      <c r="J709" s="1032"/>
      <c r="K709" s="1052">
        <f t="shared" si="61"/>
        <v>23.287500000000001</v>
      </c>
      <c r="L709" s="1054"/>
      <c r="M709" s="910"/>
      <c r="N709" s="909"/>
      <c r="O709" s="1024"/>
      <c r="P709" s="1025"/>
      <c r="Q709" s="653"/>
      <c r="R709" s="654"/>
    </row>
    <row r="710" spans="3:18" x14ac:dyDescent="0.25">
      <c r="C710" s="1029" t="s">
        <v>656</v>
      </c>
      <c r="D710" s="1030"/>
      <c r="E710" s="1031" t="s">
        <v>1564</v>
      </c>
      <c r="F710" s="1032"/>
      <c r="G710" s="1031">
        <v>1</v>
      </c>
      <c r="H710" s="1032"/>
      <c r="I710" s="1031">
        <v>37.22</v>
      </c>
      <c r="J710" s="1032"/>
      <c r="K710" s="1052">
        <f t="shared" si="61"/>
        <v>45.036200000000001</v>
      </c>
      <c r="L710" s="1054"/>
      <c r="M710" s="910"/>
      <c r="N710" s="909"/>
      <c r="O710" s="1024"/>
      <c r="P710" s="1025"/>
      <c r="Q710" s="653"/>
      <c r="R710" s="654"/>
    </row>
    <row r="711" spans="3:18" x14ac:dyDescent="0.25">
      <c r="C711" s="1029" t="s">
        <v>657</v>
      </c>
      <c r="D711" s="1030"/>
      <c r="E711" s="1031" t="s">
        <v>1564</v>
      </c>
      <c r="F711" s="1032"/>
      <c r="G711" s="1031">
        <v>1</v>
      </c>
      <c r="H711" s="1032"/>
      <c r="I711" s="1031">
        <v>3.93</v>
      </c>
      <c r="J711" s="1032"/>
      <c r="K711" s="1052">
        <f t="shared" si="61"/>
        <v>4.7553000000000001</v>
      </c>
      <c r="L711" s="1054"/>
      <c r="M711" s="910"/>
      <c r="N711" s="909"/>
      <c r="O711" s="1024"/>
      <c r="P711" s="1025"/>
      <c r="Q711" s="653"/>
      <c r="R711" s="654"/>
    </row>
    <row r="712" spans="3:18" x14ac:dyDescent="0.25">
      <c r="C712" s="1029" t="s">
        <v>658</v>
      </c>
      <c r="D712" s="1030"/>
      <c r="E712" s="1031" t="s">
        <v>1565</v>
      </c>
      <c r="F712" s="1032"/>
      <c r="G712" s="1031">
        <v>1</v>
      </c>
      <c r="H712" s="1032"/>
      <c r="I712" s="1031">
        <v>17.579999999999998</v>
      </c>
      <c r="J712" s="1032"/>
      <c r="K712" s="1052">
        <f t="shared" si="61"/>
        <v>21.271799999999999</v>
      </c>
      <c r="L712" s="1054"/>
      <c r="M712" s="910"/>
      <c r="N712" s="909"/>
      <c r="O712" s="1024"/>
      <c r="P712" s="1025"/>
      <c r="Q712" s="653"/>
      <c r="R712" s="654"/>
    </row>
    <row r="713" spans="3:18" x14ac:dyDescent="0.25">
      <c r="C713" s="1029" t="s">
        <v>659</v>
      </c>
      <c r="D713" s="1030"/>
      <c r="E713" s="1031" t="s">
        <v>1336</v>
      </c>
      <c r="F713" s="1032"/>
      <c r="G713" s="1031">
        <v>1</v>
      </c>
      <c r="H713" s="1032"/>
      <c r="I713" s="1031">
        <v>6.6</v>
      </c>
      <c r="J713" s="1032"/>
      <c r="K713" s="1052">
        <f t="shared" si="61"/>
        <v>7.9859999999999998</v>
      </c>
      <c r="L713" s="1054"/>
      <c r="M713" s="910"/>
      <c r="N713" s="909"/>
      <c r="O713" s="1024"/>
      <c r="P713" s="1025"/>
      <c r="Q713" s="653"/>
      <c r="R713" s="654"/>
    </row>
    <row r="714" spans="3:18" x14ac:dyDescent="0.25">
      <c r="C714" s="1029" t="s">
        <v>660</v>
      </c>
      <c r="D714" s="1030"/>
      <c r="E714" s="1031" t="s">
        <v>1565</v>
      </c>
      <c r="F714" s="1032"/>
      <c r="G714" s="1031">
        <v>1</v>
      </c>
      <c r="H714" s="1032"/>
      <c r="I714" s="1031">
        <v>17.579999999999998</v>
      </c>
      <c r="J714" s="1032"/>
      <c r="K714" s="1052">
        <f t="shared" si="61"/>
        <v>21.271799999999999</v>
      </c>
      <c r="L714" s="1054"/>
      <c r="M714" s="910"/>
      <c r="N714" s="909"/>
      <c r="O714" s="1024"/>
      <c r="P714" s="1025"/>
      <c r="Q714" s="653"/>
      <c r="R714" s="654"/>
    </row>
    <row r="715" spans="3:18" x14ac:dyDescent="0.25">
      <c r="C715" s="1029" t="s">
        <v>661</v>
      </c>
      <c r="D715" s="1030"/>
      <c r="E715" s="1031" t="s">
        <v>1566</v>
      </c>
      <c r="F715" s="1032"/>
      <c r="G715" s="1031">
        <v>3</v>
      </c>
      <c r="H715" s="1032"/>
      <c r="I715" s="1031">
        <v>11.36</v>
      </c>
      <c r="J715" s="1032"/>
      <c r="K715" s="1052">
        <f t="shared" si="61"/>
        <v>36.465599999999995</v>
      </c>
      <c r="L715" s="1054"/>
      <c r="M715" s="910"/>
      <c r="N715" s="909"/>
      <c r="O715" s="1024"/>
      <c r="P715" s="1025"/>
      <c r="Q715" s="653"/>
      <c r="R715" s="654"/>
    </row>
    <row r="716" spans="3:18" x14ac:dyDescent="0.25">
      <c r="C716" s="1029" t="s">
        <v>662</v>
      </c>
      <c r="D716" s="1030"/>
      <c r="E716" s="1031" t="s">
        <v>1562</v>
      </c>
      <c r="F716" s="1032"/>
      <c r="G716" s="1031">
        <v>1</v>
      </c>
      <c r="H716" s="1032"/>
      <c r="I716" s="1031">
        <v>16.66</v>
      </c>
      <c r="J716" s="1032"/>
      <c r="K716" s="1052">
        <f t="shared" si="61"/>
        <v>20.1586</v>
      </c>
      <c r="L716" s="1054"/>
      <c r="M716" s="910"/>
      <c r="N716" s="909"/>
      <c r="O716" s="1024"/>
      <c r="P716" s="1025"/>
      <c r="Q716" s="653"/>
      <c r="R716" s="654"/>
    </row>
    <row r="717" spans="3:18" x14ac:dyDescent="0.25">
      <c r="C717" s="1029" t="s">
        <v>663</v>
      </c>
      <c r="D717" s="1030"/>
      <c r="E717" s="1031" t="s">
        <v>1563</v>
      </c>
      <c r="F717" s="1032"/>
      <c r="G717" s="1031">
        <v>1</v>
      </c>
      <c r="H717" s="1032"/>
      <c r="I717" s="1031">
        <v>4.2</v>
      </c>
      <c r="J717" s="1032"/>
      <c r="K717" s="1052">
        <f t="shared" si="61"/>
        <v>5.0819999999999999</v>
      </c>
      <c r="L717" s="1054"/>
      <c r="M717" s="910"/>
      <c r="N717" s="909"/>
      <c r="O717" s="1024"/>
      <c r="P717" s="1025"/>
      <c r="Q717" s="653"/>
      <c r="R717" s="654"/>
    </row>
    <row r="718" spans="3:18" x14ac:dyDescent="0.25">
      <c r="C718" s="1029" t="s">
        <v>664</v>
      </c>
      <c r="D718" s="1030"/>
      <c r="E718" s="1031" t="s">
        <v>1562</v>
      </c>
      <c r="F718" s="1032"/>
      <c r="G718" s="1031">
        <v>1</v>
      </c>
      <c r="H718" s="1032"/>
      <c r="I718" s="1031">
        <v>14.34</v>
      </c>
      <c r="J718" s="1032"/>
      <c r="K718" s="1052">
        <f t="shared" si="61"/>
        <v>17.351399999999998</v>
      </c>
      <c r="L718" s="1054"/>
      <c r="M718" s="910"/>
      <c r="N718" s="909"/>
      <c r="O718" s="1024"/>
      <c r="P718" s="1025"/>
      <c r="Q718" s="653"/>
      <c r="R718" s="654"/>
    </row>
    <row r="719" spans="3:18" x14ac:dyDescent="0.25">
      <c r="C719" s="1029" t="s">
        <v>665</v>
      </c>
      <c r="D719" s="1030"/>
      <c r="E719" s="1031" t="s">
        <v>1567</v>
      </c>
      <c r="F719" s="1032"/>
      <c r="G719" s="1031">
        <v>12</v>
      </c>
      <c r="H719" s="1032"/>
      <c r="I719" s="1031">
        <v>2.09</v>
      </c>
      <c r="J719" s="1032"/>
      <c r="K719" s="1052">
        <f t="shared" si="61"/>
        <v>25.518899999999999</v>
      </c>
      <c r="L719" s="1054"/>
      <c r="M719" s="910"/>
      <c r="N719" s="909"/>
      <c r="O719" s="1024"/>
      <c r="P719" s="1025"/>
      <c r="Q719" s="653"/>
      <c r="R719" s="654"/>
    </row>
    <row r="720" spans="3:18" x14ac:dyDescent="0.25">
      <c r="C720" s="1029" t="s">
        <v>666</v>
      </c>
      <c r="D720" s="1030"/>
      <c r="E720" s="1031" t="s">
        <v>1336</v>
      </c>
      <c r="F720" s="1032"/>
      <c r="G720" s="1031">
        <v>3</v>
      </c>
      <c r="H720" s="1032"/>
      <c r="I720" s="1031">
        <v>6.99</v>
      </c>
      <c r="J720" s="1032"/>
      <c r="K720" s="1052">
        <f t="shared" ref="K720:K732" si="62">21%*(I720)+(I720)*G720</f>
        <v>22.437899999999999</v>
      </c>
      <c r="L720" s="1054"/>
      <c r="M720" s="910"/>
      <c r="N720" s="909"/>
      <c r="O720" s="1024"/>
      <c r="P720" s="1025"/>
      <c r="Q720" s="653"/>
      <c r="R720" s="654"/>
    </row>
    <row r="721" spans="3:18" x14ac:dyDescent="0.25">
      <c r="C721" s="1029" t="s">
        <v>667</v>
      </c>
      <c r="D721" s="1030"/>
      <c r="E721" s="1031" t="s">
        <v>1562</v>
      </c>
      <c r="F721" s="1032"/>
      <c r="G721" s="1031">
        <v>1</v>
      </c>
      <c r="H721" s="1032"/>
      <c r="I721" s="1031">
        <v>7.95</v>
      </c>
      <c r="J721" s="1032"/>
      <c r="K721" s="1052">
        <f t="shared" si="62"/>
        <v>9.6195000000000004</v>
      </c>
      <c r="L721" s="1054"/>
      <c r="M721" s="910"/>
      <c r="N721" s="909"/>
      <c r="O721" s="1024"/>
      <c r="P721" s="1025"/>
      <c r="Q721" s="653"/>
      <c r="R721" s="654"/>
    </row>
    <row r="722" spans="3:18" x14ac:dyDescent="0.25">
      <c r="C722" s="1029" t="s">
        <v>668</v>
      </c>
      <c r="D722" s="1030"/>
      <c r="E722" s="1031" t="s">
        <v>1568</v>
      </c>
      <c r="F722" s="1032"/>
      <c r="G722" s="1031">
        <v>1</v>
      </c>
      <c r="H722" s="1032"/>
      <c r="I722" s="1031">
        <v>14.42</v>
      </c>
      <c r="J722" s="1032"/>
      <c r="K722" s="1052">
        <f t="shared" si="62"/>
        <v>17.4482</v>
      </c>
      <c r="L722" s="1054"/>
      <c r="M722" s="910"/>
      <c r="N722" s="909"/>
      <c r="O722" s="1024"/>
      <c r="P722" s="1025"/>
      <c r="Q722" s="653"/>
      <c r="R722" s="654"/>
    </row>
    <row r="723" spans="3:18" x14ac:dyDescent="0.25">
      <c r="C723" s="1029" t="s">
        <v>669</v>
      </c>
      <c r="D723" s="1030"/>
      <c r="E723" s="1031" t="s">
        <v>1565</v>
      </c>
      <c r="F723" s="1032"/>
      <c r="G723" s="1031">
        <v>3</v>
      </c>
      <c r="H723" s="1032"/>
      <c r="I723" s="1031">
        <v>6.47</v>
      </c>
      <c r="J723" s="1032"/>
      <c r="K723" s="1052">
        <f t="shared" si="62"/>
        <v>20.768699999999999</v>
      </c>
      <c r="L723" s="1054"/>
      <c r="M723" s="910"/>
      <c r="N723" s="909"/>
      <c r="O723" s="1024"/>
      <c r="P723" s="1025"/>
      <c r="Q723" s="653"/>
      <c r="R723" s="654"/>
    </row>
    <row r="724" spans="3:18" x14ac:dyDescent="0.25">
      <c r="C724" s="1029" t="s">
        <v>670</v>
      </c>
      <c r="D724" s="1030"/>
      <c r="E724" s="1031" t="s">
        <v>1569</v>
      </c>
      <c r="F724" s="1032"/>
      <c r="G724" s="1031">
        <v>1</v>
      </c>
      <c r="H724" s="1032"/>
      <c r="I724" s="1031">
        <v>0.88</v>
      </c>
      <c r="J724" s="1032"/>
      <c r="K724" s="1052">
        <f t="shared" si="62"/>
        <v>1.0648</v>
      </c>
      <c r="L724" s="1054"/>
      <c r="M724" s="910"/>
      <c r="N724" s="909"/>
      <c r="O724" s="1024"/>
      <c r="P724" s="1025"/>
      <c r="Q724" s="653"/>
      <c r="R724" s="654"/>
    </row>
    <row r="725" spans="3:18" x14ac:dyDescent="0.25">
      <c r="C725" s="1029" t="s">
        <v>671</v>
      </c>
      <c r="D725" s="1030"/>
      <c r="E725" s="1031" t="s">
        <v>1566</v>
      </c>
      <c r="F725" s="1032"/>
      <c r="G725" s="1031">
        <v>1</v>
      </c>
      <c r="H725" s="1032"/>
      <c r="I725" s="1031">
        <v>14.9</v>
      </c>
      <c r="J725" s="1032"/>
      <c r="K725" s="1052">
        <f t="shared" si="62"/>
        <v>18.029</v>
      </c>
      <c r="L725" s="1054"/>
      <c r="M725" s="910"/>
      <c r="N725" s="909"/>
      <c r="O725" s="1024"/>
      <c r="P725" s="1025"/>
      <c r="Q725" s="653"/>
      <c r="R725" s="654"/>
    </row>
    <row r="726" spans="3:18" x14ac:dyDescent="0.25">
      <c r="C726" s="1029" t="s">
        <v>672</v>
      </c>
      <c r="D726" s="1030"/>
      <c r="E726" s="1031" t="s">
        <v>1336</v>
      </c>
      <c r="F726" s="1032"/>
      <c r="G726" s="1031">
        <v>1</v>
      </c>
      <c r="H726" s="1032"/>
      <c r="I726" s="1031">
        <v>2.39</v>
      </c>
      <c r="J726" s="1032"/>
      <c r="K726" s="1052">
        <f t="shared" si="62"/>
        <v>2.8919000000000001</v>
      </c>
      <c r="L726" s="1054"/>
      <c r="M726" s="910"/>
      <c r="N726" s="909"/>
      <c r="O726" s="1024"/>
      <c r="P726" s="1025"/>
      <c r="Q726" s="653"/>
      <c r="R726" s="654"/>
    </row>
    <row r="727" spans="3:18" x14ac:dyDescent="0.25">
      <c r="C727" s="220" t="s">
        <v>673</v>
      </c>
      <c r="D727" s="1042"/>
      <c r="E727" s="628" t="s">
        <v>1570</v>
      </c>
      <c r="F727" s="628"/>
      <c r="G727" s="628">
        <v>24</v>
      </c>
      <c r="H727" s="628"/>
      <c r="I727" s="1031">
        <v>4.91</v>
      </c>
      <c r="J727" s="1032"/>
      <c r="K727" s="1052">
        <f t="shared" si="62"/>
        <v>118.8711</v>
      </c>
      <c r="L727" s="1054"/>
      <c r="M727" s="910"/>
      <c r="N727" s="909"/>
      <c r="O727" s="1024"/>
      <c r="P727" s="1025"/>
      <c r="Q727" s="653"/>
      <c r="R727" s="654"/>
    </row>
    <row r="728" spans="3:18" x14ac:dyDescent="0.25">
      <c r="C728" s="220" t="s">
        <v>674</v>
      </c>
      <c r="D728" s="1042"/>
      <c r="E728" s="628" t="s">
        <v>1336</v>
      </c>
      <c r="F728" s="628"/>
      <c r="G728" s="628">
        <v>3</v>
      </c>
      <c r="H728" s="628"/>
      <c r="I728" s="1031">
        <v>0.41</v>
      </c>
      <c r="J728" s="1032"/>
      <c r="K728" s="1052">
        <f t="shared" si="62"/>
        <v>1.3161</v>
      </c>
      <c r="L728" s="1054"/>
      <c r="M728" s="910"/>
      <c r="N728" s="909"/>
      <c r="O728" s="1024"/>
      <c r="P728" s="1025"/>
      <c r="Q728" s="653"/>
      <c r="R728" s="654"/>
    </row>
    <row r="729" spans="3:18" x14ac:dyDescent="0.25">
      <c r="C729" s="220" t="s">
        <v>675</v>
      </c>
      <c r="D729" s="1042"/>
      <c r="E729" s="628" t="s">
        <v>1571</v>
      </c>
      <c r="F729" s="628"/>
      <c r="G729" s="628">
        <v>1</v>
      </c>
      <c r="H729" s="628"/>
      <c r="I729" s="1031">
        <v>12.74</v>
      </c>
      <c r="J729" s="1032"/>
      <c r="K729" s="1052">
        <f t="shared" si="62"/>
        <v>15.4154</v>
      </c>
      <c r="L729" s="1054"/>
      <c r="M729" s="910"/>
      <c r="N729" s="909"/>
      <c r="O729" s="1024"/>
      <c r="P729" s="1025"/>
      <c r="Q729" s="653"/>
      <c r="R729" s="654"/>
    </row>
    <row r="730" spans="3:18" x14ac:dyDescent="0.25">
      <c r="C730" s="220" t="s">
        <v>676</v>
      </c>
      <c r="D730" s="1042"/>
      <c r="E730" s="628" t="s">
        <v>1333</v>
      </c>
      <c r="F730" s="628"/>
      <c r="G730" s="628">
        <v>3</v>
      </c>
      <c r="H730" s="628"/>
      <c r="I730" s="1031">
        <v>0.78</v>
      </c>
      <c r="J730" s="1032"/>
      <c r="K730" s="1052">
        <f t="shared" si="62"/>
        <v>2.5038</v>
      </c>
      <c r="L730" s="1054"/>
      <c r="M730" s="910"/>
      <c r="N730" s="909"/>
      <c r="O730" s="1024"/>
      <c r="P730" s="1025"/>
      <c r="Q730" s="653"/>
      <c r="R730" s="654"/>
    </row>
    <row r="731" spans="3:18" x14ac:dyDescent="0.25">
      <c r="C731" s="1029" t="s">
        <v>2386</v>
      </c>
      <c r="D731" s="1355"/>
      <c r="E731" s="1031" t="s">
        <v>1567</v>
      </c>
      <c r="F731" s="1032"/>
      <c r="G731" s="1031">
        <v>6</v>
      </c>
      <c r="H731" s="1032"/>
      <c r="I731" s="1031">
        <v>0.56999999999999995</v>
      </c>
      <c r="J731" s="1032"/>
      <c r="K731" s="1052">
        <f>21%*(I731)+(I731)*G731</f>
        <v>3.5396999999999998</v>
      </c>
      <c r="L731" s="1054"/>
      <c r="M731" s="910"/>
      <c r="N731" s="909"/>
      <c r="O731" s="1024"/>
      <c r="P731" s="1025"/>
      <c r="Q731" s="653"/>
      <c r="R731" s="654"/>
    </row>
    <row r="732" spans="3:18" ht="15.75" thickBot="1" x14ac:dyDescent="0.3">
      <c r="C732" s="1044" t="s">
        <v>677</v>
      </c>
      <c r="D732" s="1045"/>
      <c r="E732" s="1043" t="s">
        <v>1571</v>
      </c>
      <c r="F732" s="1043"/>
      <c r="G732" s="1043">
        <v>1</v>
      </c>
      <c r="H732" s="1043"/>
      <c r="I732" s="1035">
        <v>13.65</v>
      </c>
      <c r="J732" s="1036"/>
      <c r="K732" s="1055">
        <f t="shared" si="62"/>
        <v>16.516500000000001</v>
      </c>
      <c r="L732" s="1062"/>
      <c r="M732" s="910"/>
      <c r="N732" s="909"/>
      <c r="O732" s="1024"/>
      <c r="P732" s="1025"/>
      <c r="Q732" s="653"/>
      <c r="R732" s="654"/>
    </row>
    <row r="733" spans="3:18" x14ac:dyDescent="0.25">
      <c r="C733" s="1063" t="s">
        <v>678</v>
      </c>
      <c r="D733" s="1064"/>
      <c r="E733" s="792" t="s">
        <v>1572</v>
      </c>
      <c r="F733" s="793"/>
      <c r="G733" s="792">
        <v>1</v>
      </c>
      <c r="H733" s="793"/>
      <c r="I733" s="792">
        <v>48.58</v>
      </c>
      <c r="J733" s="793"/>
      <c r="K733" s="885">
        <f t="shared" ref="K733" si="63">21%*(I733)+(I733)</f>
        <v>58.781799999999997</v>
      </c>
      <c r="L733" s="886"/>
      <c r="M733" s="910"/>
      <c r="N733" s="909"/>
      <c r="O733" s="804">
        <v>15</v>
      </c>
      <c r="P733" s="805"/>
      <c r="Q733" s="120">
        <v>1</v>
      </c>
      <c r="R733" s="121"/>
    </row>
    <row r="734" spans="3:18" x14ac:dyDescent="0.25">
      <c r="C734" s="953" t="s">
        <v>679</v>
      </c>
      <c r="D734" s="1065"/>
      <c r="E734" s="794" t="s">
        <v>1573</v>
      </c>
      <c r="F734" s="795"/>
      <c r="G734" s="794">
        <v>1</v>
      </c>
      <c r="H734" s="795"/>
      <c r="I734" s="794">
        <v>84.8</v>
      </c>
      <c r="J734" s="795"/>
      <c r="K734" s="887">
        <f t="shared" ref="K734:K739" si="64">21%*(I734)+(I734)</f>
        <v>102.608</v>
      </c>
      <c r="L734" s="888"/>
      <c r="M734" s="910"/>
      <c r="N734" s="909"/>
      <c r="O734" s="806"/>
      <c r="P734" s="807"/>
      <c r="Q734" s="122"/>
      <c r="R734" s="123"/>
    </row>
    <row r="735" spans="3:18" x14ac:dyDescent="0.25">
      <c r="C735" s="953" t="s">
        <v>680</v>
      </c>
      <c r="D735" s="1065"/>
      <c r="E735" s="794" t="s">
        <v>1572</v>
      </c>
      <c r="F735" s="795"/>
      <c r="G735" s="794">
        <v>1</v>
      </c>
      <c r="H735" s="795"/>
      <c r="I735" s="794">
        <v>101.46</v>
      </c>
      <c r="J735" s="795"/>
      <c r="K735" s="887">
        <f t="shared" si="64"/>
        <v>122.7666</v>
      </c>
      <c r="L735" s="888"/>
      <c r="M735" s="910"/>
      <c r="N735" s="909"/>
      <c r="O735" s="806"/>
      <c r="P735" s="807"/>
      <c r="Q735" s="122"/>
      <c r="R735" s="123"/>
    </row>
    <row r="736" spans="3:18" x14ac:dyDescent="0.25">
      <c r="C736" s="953" t="s">
        <v>681</v>
      </c>
      <c r="D736" s="1065"/>
      <c r="E736" s="794" t="s">
        <v>1572</v>
      </c>
      <c r="F736" s="795"/>
      <c r="G736" s="794">
        <v>1</v>
      </c>
      <c r="H736" s="795"/>
      <c r="I736" s="794">
        <v>147.93</v>
      </c>
      <c r="J736" s="795"/>
      <c r="K736" s="887">
        <f t="shared" si="64"/>
        <v>178.99530000000001</v>
      </c>
      <c r="L736" s="888"/>
      <c r="M736" s="910"/>
      <c r="N736" s="909"/>
      <c r="O736" s="806"/>
      <c r="P736" s="807"/>
      <c r="Q736" s="122"/>
      <c r="R736" s="123"/>
    </row>
    <row r="737" spans="3:18" x14ac:dyDescent="0.25">
      <c r="C737" s="953" t="s">
        <v>682</v>
      </c>
      <c r="D737" s="1065"/>
      <c r="E737" s="794" t="s">
        <v>1573</v>
      </c>
      <c r="F737" s="795"/>
      <c r="G737" s="794">
        <v>1</v>
      </c>
      <c r="H737" s="795"/>
      <c r="I737" s="794">
        <v>118.53</v>
      </c>
      <c r="J737" s="795"/>
      <c r="K737" s="887">
        <f t="shared" si="64"/>
        <v>143.4213</v>
      </c>
      <c r="L737" s="888"/>
      <c r="M737" s="910"/>
      <c r="N737" s="909"/>
      <c r="O737" s="806"/>
      <c r="P737" s="807"/>
      <c r="Q737" s="122"/>
      <c r="R737" s="123"/>
    </row>
    <row r="738" spans="3:18" x14ac:dyDescent="0.25">
      <c r="C738" s="953" t="s">
        <v>683</v>
      </c>
      <c r="D738" s="1065"/>
      <c r="E738" s="794" t="s">
        <v>1574</v>
      </c>
      <c r="F738" s="795"/>
      <c r="G738" s="794">
        <v>1</v>
      </c>
      <c r="H738" s="795"/>
      <c r="I738" s="794">
        <v>73.819999999999993</v>
      </c>
      <c r="J738" s="795"/>
      <c r="K738" s="887">
        <f t="shared" si="64"/>
        <v>89.322199999999995</v>
      </c>
      <c r="L738" s="888"/>
      <c r="M738" s="910"/>
      <c r="N738" s="909"/>
      <c r="O738" s="806"/>
      <c r="P738" s="807"/>
      <c r="Q738" s="122"/>
      <c r="R738" s="123"/>
    </row>
    <row r="739" spans="3:18" ht="15.75" thickBot="1" x14ac:dyDescent="0.3">
      <c r="C739" s="1066" t="s">
        <v>684</v>
      </c>
      <c r="D739" s="1067"/>
      <c r="E739" s="796" t="s">
        <v>1575</v>
      </c>
      <c r="F739" s="797"/>
      <c r="G739" s="796">
        <v>1</v>
      </c>
      <c r="H739" s="797"/>
      <c r="I739" s="796">
        <v>94.44</v>
      </c>
      <c r="J739" s="797"/>
      <c r="K739" s="883">
        <f t="shared" si="64"/>
        <v>114.2724</v>
      </c>
      <c r="L739" s="884"/>
      <c r="M739" s="910"/>
      <c r="N739" s="909"/>
      <c r="O739" s="806"/>
      <c r="P739" s="807"/>
      <c r="Q739" s="124"/>
      <c r="R739" s="125"/>
    </row>
    <row r="740" spans="3:18" x14ac:dyDescent="0.25">
      <c r="C740" s="1063" t="s">
        <v>685</v>
      </c>
      <c r="D740" s="1064"/>
      <c r="E740" s="792" t="s">
        <v>1572</v>
      </c>
      <c r="F740" s="793"/>
      <c r="G740" s="792">
        <v>2</v>
      </c>
      <c r="H740" s="793"/>
      <c r="I740" s="792">
        <v>65.62</v>
      </c>
      <c r="J740" s="793"/>
      <c r="K740" s="885">
        <f>21%*(I740)+(I740)*G740</f>
        <v>145.02020000000002</v>
      </c>
      <c r="L740" s="1068"/>
      <c r="M740" s="910"/>
      <c r="N740" s="909"/>
      <c r="O740" s="806"/>
      <c r="P740" s="807"/>
      <c r="Q740" s="120">
        <v>2</v>
      </c>
      <c r="R740" s="121"/>
    </row>
    <row r="741" spans="3:18" x14ac:dyDescent="0.25">
      <c r="C741" s="953" t="s">
        <v>686</v>
      </c>
      <c r="D741" s="1065"/>
      <c r="E741" s="794" t="s">
        <v>1576</v>
      </c>
      <c r="F741" s="795"/>
      <c r="G741" s="794">
        <v>1</v>
      </c>
      <c r="H741" s="795"/>
      <c r="I741" s="794">
        <v>29.81</v>
      </c>
      <c r="J741" s="795"/>
      <c r="K741" s="887">
        <f t="shared" ref="K741" si="65">21%*(I741)+(I741)</f>
        <v>36.070099999999996</v>
      </c>
      <c r="L741" s="1069"/>
      <c r="M741" s="910"/>
      <c r="N741" s="909"/>
      <c r="O741" s="806"/>
      <c r="P741" s="807"/>
      <c r="Q741" s="122"/>
      <c r="R741" s="123"/>
    </row>
    <row r="742" spans="3:18" x14ac:dyDescent="0.25">
      <c r="C742" s="953" t="s">
        <v>687</v>
      </c>
      <c r="D742" s="1065"/>
      <c r="E742" s="794" t="s">
        <v>1577</v>
      </c>
      <c r="F742" s="795"/>
      <c r="G742" s="794">
        <v>1</v>
      </c>
      <c r="H742" s="795"/>
      <c r="I742" s="794">
        <v>85.14</v>
      </c>
      <c r="J742" s="795"/>
      <c r="K742" s="887">
        <f t="shared" ref="K742" si="66">21%*(I742)+(I742)</f>
        <v>103.0194</v>
      </c>
      <c r="L742" s="1069"/>
      <c r="M742" s="910"/>
      <c r="N742" s="909"/>
      <c r="O742" s="806"/>
      <c r="P742" s="807"/>
      <c r="Q742" s="122"/>
      <c r="R742" s="123"/>
    </row>
    <row r="743" spans="3:18" x14ac:dyDescent="0.25">
      <c r="C743" s="953" t="s">
        <v>688</v>
      </c>
      <c r="D743" s="1065"/>
      <c r="E743" s="794" t="s">
        <v>1578</v>
      </c>
      <c r="F743" s="795"/>
      <c r="G743" s="794">
        <v>1</v>
      </c>
      <c r="H743" s="795"/>
      <c r="I743" s="794">
        <v>25.6</v>
      </c>
      <c r="J743" s="795"/>
      <c r="K743" s="887">
        <f t="shared" ref="K743" si="67">21%*(I743)+(I743)</f>
        <v>30.976000000000003</v>
      </c>
      <c r="L743" s="1069"/>
      <c r="M743" s="910"/>
      <c r="N743" s="909"/>
      <c r="O743" s="806"/>
      <c r="P743" s="807"/>
      <c r="Q743" s="122"/>
      <c r="R743" s="123"/>
    </row>
    <row r="744" spans="3:18" x14ac:dyDescent="0.25">
      <c r="C744" s="953" t="s">
        <v>689</v>
      </c>
      <c r="D744" s="1065"/>
      <c r="E744" s="794" t="s">
        <v>1577</v>
      </c>
      <c r="F744" s="795"/>
      <c r="G744" s="794">
        <v>1</v>
      </c>
      <c r="H744" s="795"/>
      <c r="I744" s="794">
        <v>94.44</v>
      </c>
      <c r="J744" s="795"/>
      <c r="K744" s="887">
        <f t="shared" ref="K744" si="68">21%*(I744)+(I744)</f>
        <v>114.2724</v>
      </c>
      <c r="L744" s="1069"/>
      <c r="M744" s="910"/>
      <c r="N744" s="909"/>
      <c r="O744" s="806"/>
      <c r="P744" s="807"/>
      <c r="Q744" s="122"/>
      <c r="R744" s="123"/>
    </row>
    <row r="745" spans="3:18" x14ac:dyDescent="0.25">
      <c r="C745" s="953" t="s">
        <v>690</v>
      </c>
      <c r="D745" s="1065"/>
      <c r="E745" s="794" t="s">
        <v>1579</v>
      </c>
      <c r="F745" s="795"/>
      <c r="G745" s="794">
        <v>1</v>
      </c>
      <c r="H745" s="795"/>
      <c r="I745" s="794">
        <v>14.7</v>
      </c>
      <c r="J745" s="795"/>
      <c r="K745" s="887">
        <f t="shared" ref="K745" si="69">21%*(I745)+(I745)</f>
        <v>17.786999999999999</v>
      </c>
      <c r="L745" s="1069"/>
      <c r="M745" s="910"/>
      <c r="N745" s="909"/>
      <c r="O745" s="806"/>
      <c r="P745" s="807"/>
      <c r="Q745" s="122"/>
      <c r="R745" s="123"/>
    </row>
    <row r="746" spans="3:18" ht="15.75" thickBot="1" x14ac:dyDescent="0.3">
      <c r="C746" s="1066" t="s">
        <v>691</v>
      </c>
      <c r="D746" s="1067"/>
      <c r="E746" s="796" t="s">
        <v>1575</v>
      </c>
      <c r="F746" s="797"/>
      <c r="G746" s="796">
        <v>1</v>
      </c>
      <c r="H746" s="797"/>
      <c r="I746" s="796">
        <v>36.159999999999997</v>
      </c>
      <c r="J746" s="797"/>
      <c r="K746" s="883">
        <f t="shared" ref="K746" si="70">21%*(I746)+(I746)</f>
        <v>43.753599999999992</v>
      </c>
      <c r="L746" s="1070"/>
      <c r="M746" s="910"/>
      <c r="N746" s="909"/>
      <c r="O746" s="806"/>
      <c r="P746" s="807"/>
      <c r="Q746" s="124"/>
      <c r="R746" s="125"/>
    </row>
    <row r="747" spans="3:18" x14ac:dyDescent="0.25">
      <c r="C747" s="1063" t="s">
        <v>692</v>
      </c>
      <c r="D747" s="1064"/>
      <c r="E747" s="792" t="s">
        <v>1580</v>
      </c>
      <c r="F747" s="793"/>
      <c r="G747" s="792">
        <v>1</v>
      </c>
      <c r="H747" s="793"/>
      <c r="I747" s="792">
        <v>31.61</v>
      </c>
      <c r="J747" s="793"/>
      <c r="K747" s="885">
        <f t="shared" ref="K747" si="71">21%*(I747)+(I747)</f>
        <v>38.248100000000001</v>
      </c>
      <c r="L747" s="1068"/>
      <c r="M747" s="910"/>
      <c r="N747" s="909"/>
      <c r="O747" s="806"/>
      <c r="P747" s="807"/>
      <c r="Q747" s="120">
        <v>3</v>
      </c>
      <c r="R747" s="121"/>
    </row>
    <row r="748" spans="3:18" x14ac:dyDescent="0.25">
      <c r="C748" s="953" t="s">
        <v>693</v>
      </c>
      <c r="D748" s="1065"/>
      <c r="E748" s="794" t="s">
        <v>1581</v>
      </c>
      <c r="F748" s="795"/>
      <c r="G748" s="794">
        <v>1</v>
      </c>
      <c r="H748" s="795"/>
      <c r="I748" s="794">
        <v>18.399999999999999</v>
      </c>
      <c r="J748" s="795"/>
      <c r="K748" s="887">
        <f t="shared" ref="K748" si="72">21%*(I748)+(I748)</f>
        <v>22.263999999999999</v>
      </c>
      <c r="L748" s="1069"/>
      <c r="M748" s="910"/>
      <c r="N748" s="909"/>
      <c r="O748" s="806"/>
      <c r="P748" s="807"/>
      <c r="Q748" s="122"/>
      <c r="R748" s="123"/>
    </row>
    <row r="749" spans="3:18" x14ac:dyDescent="0.25">
      <c r="C749" s="953" t="s">
        <v>694</v>
      </c>
      <c r="D749" s="1065"/>
      <c r="E749" s="794" t="s">
        <v>1582</v>
      </c>
      <c r="F749" s="795"/>
      <c r="G749" s="794">
        <v>1</v>
      </c>
      <c r="H749" s="795"/>
      <c r="I749" s="794">
        <v>32.64</v>
      </c>
      <c r="J749" s="795"/>
      <c r="K749" s="887">
        <f t="shared" ref="K749" si="73">21%*(I749)+(I749)</f>
        <v>39.494399999999999</v>
      </c>
      <c r="L749" s="1069"/>
      <c r="M749" s="910"/>
      <c r="N749" s="909"/>
      <c r="O749" s="806"/>
      <c r="P749" s="807"/>
      <c r="Q749" s="122"/>
      <c r="R749" s="123"/>
    </row>
    <row r="750" spans="3:18" x14ac:dyDescent="0.25">
      <c r="C750" s="953" t="s">
        <v>695</v>
      </c>
      <c r="D750" s="1065"/>
      <c r="E750" s="794" t="s">
        <v>1583</v>
      </c>
      <c r="F750" s="795"/>
      <c r="G750" s="794">
        <v>1</v>
      </c>
      <c r="H750" s="795"/>
      <c r="I750" s="794">
        <v>114.04</v>
      </c>
      <c r="J750" s="795"/>
      <c r="K750" s="887">
        <f t="shared" ref="K750" si="74">21%*(I750)+(I750)</f>
        <v>137.98840000000001</v>
      </c>
      <c r="L750" s="1069"/>
      <c r="M750" s="910"/>
      <c r="N750" s="909"/>
      <c r="O750" s="806"/>
      <c r="P750" s="807"/>
      <c r="Q750" s="122"/>
      <c r="R750" s="123"/>
    </row>
    <row r="751" spans="3:18" ht="15.75" thickBot="1" x14ac:dyDescent="0.3">
      <c r="C751" s="1066" t="s">
        <v>696</v>
      </c>
      <c r="D751" s="1067"/>
      <c r="E751" s="796"/>
      <c r="F751" s="797"/>
      <c r="G751" s="796">
        <v>1</v>
      </c>
      <c r="H751" s="797"/>
      <c r="I751" s="796">
        <v>205.24</v>
      </c>
      <c r="J751" s="797"/>
      <c r="K751" s="883">
        <f t="shared" ref="K751" si="75">21%*(I751)+(I751)</f>
        <v>248.34040000000002</v>
      </c>
      <c r="L751" s="1070"/>
      <c r="M751" s="910"/>
      <c r="N751" s="909"/>
      <c r="O751" s="806"/>
      <c r="P751" s="807"/>
      <c r="Q751" s="124"/>
      <c r="R751" s="125"/>
    </row>
    <row r="752" spans="3:18" x14ac:dyDescent="0.25">
      <c r="C752" s="1063" t="s">
        <v>697</v>
      </c>
      <c r="D752" s="1064"/>
      <c r="E752" s="792" t="s">
        <v>1584</v>
      </c>
      <c r="F752" s="793"/>
      <c r="G752" s="792">
        <v>1</v>
      </c>
      <c r="H752" s="793"/>
      <c r="I752" s="792">
        <v>54.55</v>
      </c>
      <c r="J752" s="793"/>
      <c r="K752" s="885">
        <f t="shared" ref="K752" si="76">21%*(I752)+(I752)</f>
        <v>66.005499999999998</v>
      </c>
      <c r="L752" s="1068"/>
      <c r="M752" s="910"/>
      <c r="N752" s="909"/>
      <c r="O752" s="806"/>
      <c r="P752" s="807"/>
      <c r="Q752" s="120">
        <v>4</v>
      </c>
      <c r="R752" s="121"/>
    </row>
    <row r="753" spans="3:18" x14ac:dyDescent="0.25">
      <c r="C753" s="953" t="s">
        <v>698</v>
      </c>
      <c r="D753" s="1065"/>
      <c r="E753" s="794" t="s">
        <v>1585</v>
      </c>
      <c r="F753" s="795"/>
      <c r="G753" s="794">
        <v>1</v>
      </c>
      <c r="H753" s="795"/>
      <c r="I753" s="794">
        <v>11.18</v>
      </c>
      <c r="J753" s="795"/>
      <c r="K753" s="887">
        <f t="shared" ref="K753" si="77">21%*(I753)+(I753)</f>
        <v>13.527799999999999</v>
      </c>
      <c r="L753" s="1069"/>
      <c r="M753" s="910"/>
      <c r="N753" s="909"/>
      <c r="O753" s="806"/>
      <c r="P753" s="807"/>
      <c r="Q753" s="122"/>
      <c r="R753" s="123"/>
    </row>
    <row r="754" spans="3:18" x14ac:dyDescent="0.25">
      <c r="C754" s="953" t="s">
        <v>1970</v>
      </c>
      <c r="D754" s="1065"/>
      <c r="E754" s="794" t="s">
        <v>1585</v>
      </c>
      <c r="F754" s="795"/>
      <c r="G754" s="794">
        <v>1</v>
      </c>
      <c r="H754" s="795"/>
      <c r="I754" s="794">
        <v>11.18</v>
      </c>
      <c r="J754" s="795"/>
      <c r="K754" s="887">
        <f t="shared" ref="K754:K758" si="78">21%*(I754)+(I754)</f>
        <v>13.527799999999999</v>
      </c>
      <c r="L754" s="1069"/>
      <c r="M754" s="910"/>
      <c r="N754" s="909"/>
      <c r="O754" s="806"/>
      <c r="P754" s="807"/>
      <c r="Q754" s="122"/>
      <c r="R754" s="123"/>
    </row>
    <row r="755" spans="3:18" x14ac:dyDescent="0.25">
      <c r="C755" s="953" t="s">
        <v>699</v>
      </c>
      <c r="D755" s="1065"/>
      <c r="E755" s="794" t="s">
        <v>1586</v>
      </c>
      <c r="F755" s="795"/>
      <c r="G755" s="794">
        <v>1</v>
      </c>
      <c r="H755" s="795"/>
      <c r="I755" s="794">
        <v>12.44</v>
      </c>
      <c r="J755" s="795"/>
      <c r="K755" s="887">
        <f t="shared" si="78"/>
        <v>15.052399999999999</v>
      </c>
      <c r="L755" s="1069"/>
      <c r="M755" s="910"/>
      <c r="N755" s="909"/>
      <c r="O755" s="806"/>
      <c r="P755" s="807"/>
      <c r="Q755" s="122"/>
      <c r="R755" s="123"/>
    </row>
    <row r="756" spans="3:18" x14ac:dyDescent="0.25">
      <c r="C756" s="953" t="s">
        <v>700</v>
      </c>
      <c r="D756" s="1065"/>
      <c r="E756" s="794" t="s">
        <v>1584</v>
      </c>
      <c r="F756" s="795"/>
      <c r="G756" s="794">
        <v>1</v>
      </c>
      <c r="H756" s="795"/>
      <c r="I756" s="794">
        <v>49.6</v>
      </c>
      <c r="J756" s="795"/>
      <c r="K756" s="887">
        <f t="shared" si="78"/>
        <v>60.016000000000005</v>
      </c>
      <c r="L756" s="1069"/>
      <c r="M756" s="910"/>
      <c r="N756" s="909"/>
      <c r="O756" s="806"/>
      <c r="P756" s="807"/>
      <c r="Q756" s="122"/>
      <c r="R756" s="123"/>
    </row>
    <row r="757" spans="3:18" x14ac:dyDescent="0.25">
      <c r="C757" s="953" t="s">
        <v>701</v>
      </c>
      <c r="D757" s="1065"/>
      <c r="E757" s="794" t="s">
        <v>1584</v>
      </c>
      <c r="F757" s="795"/>
      <c r="G757" s="794">
        <v>1</v>
      </c>
      <c r="H757" s="795"/>
      <c r="I757" s="794">
        <v>78.75</v>
      </c>
      <c r="J757" s="795"/>
      <c r="K757" s="887">
        <f t="shared" si="78"/>
        <v>95.287499999999994</v>
      </c>
      <c r="L757" s="1069"/>
      <c r="M757" s="910"/>
      <c r="N757" s="909"/>
      <c r="O757" s="806"/>
      <c r="P757" s="807"/>
      <c r="Q757" s="122"/>
      <c r="R757" s="123"/>
    </row>
    <row r="758" spans="3:18" ht="15.75" thickBot="1" x14ac:dyDescent="0.3">
      <c r="C758" s="1066" t="s">
        <v>702</v>
      </c>
      <c r="D758" s="1067"/>
      <c r="E758" s="794" t="s">
        <v>1584</v>
      </c>
      <c r="F758" s="795"/>
      <c r="G758" s="796">
        <v>1</v>
      </c>
      <c r="H758" s="797"/>
      <c r="I758" s="796">
        <v>33.61</v>
      </c>
      <c r="J758" s="797"/>
      <c r="K758" s="887">
        <f t="shared" si="78"/>
        <v>40.668099999999995</v>
      </c>
      <c r="L758" s="1069"/>
      <c r="M758" s="910"/>
      <c r="N758" s="909"/>
      <c r="O758" s="808"/>
      <c r="P758" s="809"/>
      <c r="Q758" s="124"/>
      <c r="R758" s="125"/>
    </row>
    <row r="759" spans="3:18" x14ac:dyDescent="0.25">
      <c r="C759" s="1085" t="s">
        <v>703</v>
      </c>
      <c r="D759" s="1086"/>
      <c r="E759" s="1110" t="s">
        <v>1587</v>
      </c>
      <c r="F759" s="1111"/>
      <c r="G759" s="1098">
        <v>1</v>
      </c>
      <c r="H759" s="1099"/>
      <c r="I759" s="1098">
        <v>8.98</v>
      </c>
      <c r="J759" s="1099"/>
      <c r="K759" s="1115">
        <f t="shared" ref="K759" si="79">21%*(I759)+(I759)</f>
        <v>10.8658</v>
      </c>
      <c r="L759" s="1116"/>
      <c r="M759" s="910"/>
      <c r="N759" s="909"/>
      <c r="O759" s="1071">
        <v>16</v>
      </c>
      <c r="P759" s="1072"/>
      <c r="Q759" s="1077">
        <v>1</v>
      </c>
      <c r="R759" s="1078"/>
    </row>
    <row r="760" spans="3:18" x14ac:dyDescent="0.25">
      <c r="C760" s="1087" t="s">
        <v>704</v>
      </c>
      <c r="D760" s="1088"/>
      <c r="E760" s="1112" t="s">
        <v>1587</v>
      </c>
      <c r="F760" s="1112"/>
      <c r="G760" s="1100">
        <v>2</v>
      </c>
      <c r="H760" s="1101"/>
      <c r="I760" s="1100">
        <v>7.74</v>
      </c>
      <c r="J760" s="1101"/>
      <c r="K760" s="1117">
        <f>21%*(I760)+(I760)*G760</f>
        <v>17.105399999999999</v>
      </c>
      <c r="L760" s="1118"/>
      <c r="M760" s="910"/>
      <c r="N760" s="909"/>
      <c r="O760" s="1073"/>
      <c r="P760" s="1074"/>
      <c r="Q760" s="1079"/>
      <c r="R760" s="1080"/>
    </row>
    <row r="761" spans="3:18" x14ac:dyDescent="0.25">
      <c r="C761" s="1087" t="s">
        <v>705</v>
      </c>
      <c r="D761" s="1088"/>
      <c r="E761" s="1112" t="s">
        <v>1587</v>
      </c>
      <c r="F761" s="1112"/>
      <c r="G761" s="1100">
        <v>1</v>
      </c>
      <c r="H761" s="1101"/>
      <c r="I761" s="1100">
        <v>7.74</v>
      </c>
      <c r="J761" s="1101"/>
      <c r="K761" s="1117">
        <f t="shared" ref="K761" si="80">21%*(I761)+(I761)</f>
        <v>9.3654000000000011</v>
      </c>
      <c r="L761" s="1118"/>
      <c r="M761" s="910"/>
      <c r="N761" s="909"/>
      <c r="O761" s="1073"/>
      <c r="P761" s="1074"/>
      <c r="Q761" s="1079"/>
      <c r="R761" s="1080"/>
    </row>
    <row r="762" spans="3:18" x14ac:dyDescent="0.25">
      <c r="C762" s="1087" t="s">
        <v>706</v>
      </c>
      <c r="D762" s="1088"/>
      <c r="E762" s="1112" t="s">
        <v>1587</v>
      </c>
      <c r="F762" s="1112"/>
      <c r="G762" s="1100">
        <v>1</v>
      </c>
      <c r="H762" s="1101"/>
      <c r="I762" s="1100">
        <v>8.42</v>
      </c>
      <c r="J762" s="1101"/>
      <c r="K762" s="1117">
        <f t="shared" ref="K762" si="81">21%*(I762)+(I762)</f>
        <v>10.1882</v>
      </c>
      <c r="L762" s="1118"/>
      <c r="M762" s="910"/>
      <c r="N762" s="909"/>
      <c r="O762" s="1073"/>
      <c r="P762" s="1074"/>
      <c r="Q762" s="1079"/>
      <c r="R762" s="1080"/>
    </row>
    <row r="763" spans="3:18" x14ac:dyDescent="0.25">
      <c r="C763" s="1087" t="s">
        <v>707</v>
      </c>
      <c r="D763" s="1088"/>
      <c r="E763" s="1100" t="s">
        <v>1588</v>
      </c>
      <c r="F763" s="1101"/>
      <c r="G763" s="1100">
        <v>1</v>
      </c>
      <c r="H763" s="1101"/>
      <c r="I763" s="1100">
        <v>10.83</v>
      </c>
      <c r="J763" s="1101"/>
      <c r="K763" s="1117">
        <f t="shared" ref="K763" si="82">21%*(I763)+(I763)</f>
        <v>13.1043</v>
      </c>
      <c r="L763" s="1118"/>
      <c r="M763" s="910"/>
      <c r="N763" s="909"/>
      <c r="O763" s="1073"/>
      <c r="P763" s="1074"/>
      <c r="Q763" s="1079"/>
      <c r="R763" s="1080"/>
    </row>
    <row r="764" spans="3:18" x14ac:dyDescent="0.25">
      <c r="C764" s="1087" t="s">
        <v>708</v>
      </c>
      <c r="D764" s="1088"/>
      <c r="E764" s="1100" t="s">
        <v>1304</v>
      </c>
      <c r="F764" s="1101"/>
      <c r="G764" s="1100">
        <v>2</v>
      </c>
      <c r="H764" s="1101"/>
      <c r="I764" s="1100">
        <v>5.19</v>
      </c>
      <c r="J764" s="1101"/>
      <c r="K764" s="1117">
        <f>21%*(I764)+(I764)*G764</f>
        <v>11.469900000000001</v>
      </c>
      <c r="L764" s="1118"/>
      <c r="M764" s="910"/>
      <c r="N764" s="909"/>
      <c r="O764" s="1073"/>
      <c r="P764" s="1074"/>
      <c r="Q764" s="1079"/>
      <c r="R764" s="1080"/>
    </row>
    <row r="765" spans="3:18" x14ac:dyDescent="0.25">
      <c r="C765" s="1087" t="s">
        <v>709</v>
      </c>
      <c r="D765" s="1088"/>
      <c r="E765" s="1100" t="s">
        <v>1587</v>
      </c>
      <c r="F765" s="1101"/>
      <c r="G765" s="1100">
        <v>1</v>
      </c>
      <c r="H765" s="1101"/>
      <c r="I765" s="1100">
        <v>6.24</v>
      </c>
      <c r="J765" s="1101"/>
      <c r="K765" s="1117">
        <f t="shared" ref="K765:K776" si="83">21%*(I765)+(I765)*G765</f>
        <v>7.5503999999999998</v>
      </c>
      <c r="L765" s="1118"/>
      <c r="M765" s="910"/>
      <c r="N765" s="909"/>
      <c r="O765" s="1073"/>
      <c r="P765" s="1074"/>
      <c r="Q765" s="1079"/>
      <c r="R765" s="1080"/>
    </row>
    <row r="766" spans="3:18" x14ac:dyDescent="0.25">
      <c r="C766" s="1087" t="s">
        <v>710</v>
      </c>
      <c r="D766" s="1088"/>
      <c r="E766" s="1100" t="s">
        <v>1326</v>
      </c>
      <c r="F766" s="1101"/>
      <c r="G766" s="1100">
        <v>1</v>
      </c>
      <c r="H766" s="1101"/>
      <c r="I766" s="1100">
        <v>5.04</v>
      </c>
      <c r="J766" s="1101"/>
      <c r="K766" s="1117">
        <f t="shared" si="83"/>
        <v>6.0983999999999998</v>
      </c>
      <c r="L766" s="1118"/>
      <c r="M766" s="910"/>
      <c r="N766" s="909"/>
      <c r="O766" s="1073"/>
      <c r="P766" s="1074"/>
      <c r="Q766" s="1079"/>
      <c r="R766" s="1080"/>
    </row>
    <row r="767" spans="3:18" x14ac:dyDescent="0.25">
      <c r="C767" s="1087" t="s">
        <v>711</v>
      </c>
      <c r="D767" s="1088"/>
      <c r="E767" s="1100" t="s">
        <v>1587</v>
      </c>
      <c r="F767" s="1101"/>
      <c r="G767" s="1100">
        <v>1</v>
      </c>
      <c r="H767" s="1101"/>
      <c r="I767" s="1100">
        <v>8.3699999999999992</v>
      </c>
      <c r="J767" s="1101"/>
      <c r="K767" s="1117">
        <f t="shared" si="83"/>
        <v>10.127699999999999</v>
      </c>
      <c r="L767" s="1118"/>
      <c r="M767" s="910"/>
      <c r="N767" s="909"/>
      <c r="O767" s="1073"/>
      <c r="P767" s="1074"/>
      <c r="Q767" s="1079"/>
      <c r="R767" s="1080"/>
    </row>
    <row r="768" spans="3:18" ht="15.75" thickBot="1" x14ac:dyDescent="0.3">
      <c r="C768" s="1089" t="s">
        <v>712</v>
      </c>
      <c r="D768" s="1090"/>
      <c r="E768" s="1102" t="s">
        <v>1589</v>
      </c>
      <c r="F768" s="1103"/>
      <c r="G768" s="1102">
        <v>1</v>
      </c>
      <c r="H768" s="1103"/>
      <c r="I768" s="1102">
        <v>11.55</v>
      </c>
      <c r="J768" s="1103"/>
      <c r="K768" s="1119">
        <f t="shared" si="83"/>
        <v>13.9755</v>
      </c>
      <c r="L768" s="1120"/>
      <c r="M768" s="910"/>
      <c r="N768" s="909"/>
      <c r="O768" s="1073"/>
      <c r="P768" s="1074"/>
      <c r="Q768" s="1081"/>
      <c r="R768" s="1082"/>
    </row>
    <row r="769" spans="3:18" ht="15.75" thickBot="1" x14ac:dyDescent="0.3">
      <c r="C769" s="1083" t="s">
        <v>713</v>
      </c>
      <c r="D769" s="1091"/>
      <c r="E769" s="1104" t="s">
        <v>1590</v>
      </c>
      <c r="F769" s="1105"/>
      <c r="G769" s="1104">
        <v>1</v>
      </c>
      <c r="H769" s="1105"/>
      <c r="I769" s="1104">
        <v>124.69</v>
      </c>
      <c r="J769" s="1105"/>
      <c r="K769" s="1121">
        <f t="shared" si="83"/>
        <v>150.8749</v>
      </c>
      <c r="L769" s="1122"/>
      <c r="M769" s="910"/>
      <c r="N769" s="909"/>
      <c r="O769" s="1073"/>
      <c r="P769" s="1074"/>
      <c r="Q769" s="1083">
        <v>2</v>
      </c>
      <c r="R769" s="1084"/>
    </row>
    <row r="770" spans="3:18" x14ac:dyDescent="0.25">
      <c r="C770" s="1092" t="s">
        <v>714</v>
      </c>
      <c r="D770" s="1093"/>
      <c r="E770" s="1106" t="s">
        <v>1591</v>
      </c>
      <c r="F770" s="1106"/>
      <c r="G770" s="1106">
        <v>4</v>
      </c>
      <c r="H770" s="1106"/>
      <c r="I770" s="1106">
        <v>68.63</v>
      </c>
      <c r="J770" s="1106"/>
      <c r="K770" s="1115">
        <f t="shared" si="83"/>
        <v>288.9323</v>
      </c>
      <c r="L770" s="1123"/>
      <c r="M770" s="908"/>
      <c r="N770" s="909"/>
      <c r="O770" s="1073"/>
      <c r="P770" s="1074"/>
      <c r="Q770" s="1077">
        <v>3</v>
      </c>
      <c r="R770" s="1078"/>
    </row>
    <row r="771" spans="3:18" ht="15.75" thickBot="1" x14ac:dyDescent="0.3">
      <c r="C771" s="1094" t="s">
        <v>715</v>
      </c>
      <c r="D771" s="1095"/>
      <c r="E771" s="1107" t="s">
        <v>1591</v>
      </c>
      <c r="F771" s="1107"/>
      <c r="G771" s="1107">
        <v>1</v>
      </c>
      <c r="H771" s="1107"/>
      <c r="I771" s="1107">
        <v>68.63</v>
      </c>
      <c r="J771" s="1107"/>
      <c r="K771" s="1124">
        <f t="shared" si="83"/>
        <v>83.042299999999997</v>
      </c>
      <c r="L771" s="1125"/>
      <c r="M771" s="908"/>
      <c r="N771" s="909"/>
      <c r="O771" s="1073"/>
      <c r="P771" s="1074"/>
      <c r="Q771" s="1081"/>
      <c r="R771" s="1082"/>
    </row>
    <row r="772" spans="3:18" x14ac:dyDescent="0.25">
      <c r="C772" s="1085" t="s">
        <v>716</v>
      </c>
      <c r="D772" s="1086"/>
      <c r="E772" s="1098" t="s">
        <v>1592</v>
      </c>
      <c r="F772" s="1099"/>
      <c r="G772" s="1098">
        <v>1</v>
      </c>
      <c r="H772" s="1099"/>
      <c r="I772" s="1098">
        <v>43.47</v>
      </c>
      <c r="J772" s="1099"/>
      <c r="K772" s="1115">
        <f t="shared" si="83"/>
        <v>52.598700000000001</v>
      </c>
      <c r="L772" s="1123"/>
      <c r="M772" s="910"/>
      <c r="N772" s="909"/>
      <c r="O772" s="1073"/>
      <c r="P772" s="1074"/>
      <c r="Q772" s="1077">
        <v>4</v>
      </c>
      <c r="R772" s="1078"/>
    </row>
    <row r="773" spans="3:18" ht="15.75" thickBot="1" x14ac:dyDescent="0.3">
      <c r="C773" s="1096" t="s">
        <v>717</v>
      </c>
      <c r="D773" s="1097"/>
      <c r="E773" s="1108" t="s">
        <v>1593</v>
      </c>
      <c r="F773" s="1109"/>
      <c r="G773" s="1108">
        <v>1</v>
      </c>
      <c r="H773" s="1109"/>
      <c r="I773" s="1108">
        <v>30.17</v>
      </c>
      <c r="J773" s="1109"/>
      <c r="K773" s="1124">
        <f t="shared" si="83"/>
        <v>36.505700000000004</v>
      </c>
      <c r="L773" s="1125"/>
      <c r="M773" s="910"/>
      <c r="N773" s="909"/>
      <c r="O773" s="1073"/>
      <c r="P773" s="1074"/>
      <c r="Q773" s="1081"/>
      <c r="R773" s="1082"/>
    </row>
    <row r="774" spans="3:18" x14ac:dyDescent="0.25">
      <c r="C774" s="1085" t="s">
        <v>718</v>
      </c>
      <c r="D774" s="1086"/>
      <c r="E774" s="1098" t="s">
        <v>1594</v>
      </c>
      <c r="F774" s="1099"/>
      <c r="G774" s="1098">
        <v>1</v>
      </c>
      <c r="H774" s="1099"/>
      <c r="I774" s="1098">
        <v>10.97</v>
      </c>
      <c r="J774" s="1099"/>
      <c r="K774" s="1115">
        <f t="shared" si="83"/>
        <v>13.273700000000002</v>
      </c>
      <c r="L774" s="1123"/>
      <c r="M774" s="910"/>
      <c r="N774" s="909"/>
      <c r="O774" s="1073"/>
      <c r="P774" s="1074"/>
      <c r="Q774" s="1077">
        <v>5</v>
      </c>
      <c r="R774" s="1078"/>
    </row>
    <row r="775" spans="3:18" x14ac:dyDescent="0.25">
      <c r="C775" s="1087" t="s">
        <v>719</v>
      </c>
      <c r="D775" s="1088"/>
      <c r="E775" s="1113" t="s">
        <v>1594</v>
      </c>
      <c r="F775" s="1114"/>
      <c r="G775" s="1100">
        <v>1</v>
      </c>
      <c r="H775" s="1101"/>
      <c r="I775" s="1100">
        <v>9.51</v>
      </c>
      <c r="J775" s="1101"/>
      <c r="K775" s="1117">
        <f t="shared" si="83"/>
        <v>11.507099999999999</v>
      </c>
      <c r="L775" s="1126"/>
      <c r="M775" s="910"/>
      <c r="N775" s="909"/>
      <c r="O775" s="1073"/>
      <c r="P775" s="1074"/>
      <c r="Q775" s="1079"/>
      <c r="R775" s="1080"/>
    </row>
    <row r="776" spans="3:18" ht="15.75" thickBot="1" x14ac:dyDescent="0.3">
      <c r="C776" s="1096" t="s">
        <v>720</v>
      </c>
      <c r="D776" s="1097"/>
      <c r="E776" s="1108" t="s">
        <v>1595</v>
      </c>
      <c r="F776" s="1109"/>
      <c r="G776" s="1108">
        <v>1</v>
      </c>
      <c r="H776" s="1109"/>
      <c r="I776" s="1108">
        <v>32.96</v>
      </c>
      <c r="J776" s="1109"/>
      <c r="K776" s="1124">
        <f t="shared" si="83"/>
        <v>39.881599999999999</v>
      </c>
      <c r="L776" s="1125"/>
      <c r="M776" s="910"/>
      <c r="N776" s="909"/>
      <c r="O776" s="1075"/>
      <c r="P776" s="1076"/>
      <c r="Q776" s="1081"/>
      <c r="R776" s="1082"/>
    </row>
    <row r="777" spans="3:18" x14ac:dyDescent="0.25">
      <c r="C777" s="1139" t="s">
        <v>721</v>
      </c>
      <c r="D777" s="1140"/>
      <c r="E777" s="1135" t="s">
        <v>1596</v>
      </c>
      <c r="F777" s="1136"/>
      <c r="G777" s="1135">
        <v>3</v>
      </c>
      <c r="H777" s="1136"/>
      <c r="I777" s="1135">
        <v>2.72</v>
      </c>
      <c r="J777" s="1136"/>
      <c r="K777" s="1137">
        <f>21%*(I777)+(I777)*G777</f>
        <v>8.7311999999999994</v>
      </c>
      <c r="L777" s="1138"/>
      <c r="M777" s="910"/>
      <c r="N777" s="909"/>
      <c r="O777" s="1157">
        <v>17</v>
      </c>
      <c r="P777" s="1158"/>
      <c r="Q777" s="1147">
        <v>1</v>
      </c>
      <c r="R777" s="1163"/>
    </row>
    <row r="778" spans="3:18" x14ac:dyDescent="0.25">
      <c r="C778" s="1141" t="s">
        <v>722</v>
      </c>
      <c r="D778" s="1142"/>
      <c r="E778" s="1128" t="s">
        <v>1597</v>
      </c>
      <c r="F778" s="1129"/>
      <c r="G778" s="1128">
        <v>1</v>
      </c>
      <c r="H778" s="1129"/>
      <c r="I778" s="1128">
        <v>0.83</v>
      </c>
      <c r="J778" s="1129"/>
      <c r="K778" s="1184">
        <f t="shared" ref="K778" si="84">21%*(I778)+(I778)</f>
        <v>1.0043</v>
      </c>
      <c r="L778" s="1185"/>
      <c r="M778" s="910"/>
      <c r="N778" s="909"/>
      <c r="O778" s="1159"/>
      <c r="P778" s="1160"/>
      <c r="Q778" s="1164"/>
      <c r="R778" s="1165"/>
    </row>
    <row r="779" spans="3:18" x14ac:dyDescent="0.25">
      <c r="C779" s="1141" t="s">
        <v>723</v>
      </c>
      <c r="D779" s="1142"/>
      <c r="E779" s="1128" t="s">
        <v>1598</v>
      </c>
      <c r="F779" s="1129"/>
      <c r="G779" s="1128">
        <v>1</v>
      </c>
      <c r="H779" s="1129"/>
      <c r="I779" s="1128">
        <v>3.54</v>
      </c>
      <c r="J779" s="1129"/>
      <c r="K779" s="1184">
        <f t="shared" ref="K779" si="85">21%*(I779)+(I779)</f>
        <v>4.2834000000000003</v>
      </c>
      <c r="L779" s="1185"/>
      <c r="M779" s="910"/>
      <c r="N779" s="909"/>
      <c r="O779" s="1159"/>
      <c r="P779" s="1160"/>
      <c r="Q779" s="1164"/>
      <c r="R779" s="1165"/>
    </row>
    <row r="780" spans="3:18" x14ac:dyDescent="0.25">
      <c r="C780" s="1141" t="s">
        <v>724</v>
      </c>
      <c r="D780" s="1142"/>
      <c r="E780" s="1128" t="s">
        <v>1599</v>
      </c>
      <c r="F780" s="1129"/>
      <c r="G780" s="1128">
        <v>1</v>
      </c>
      <c r="H780" s="1129"/>
      <c r="I780" s="1128">
        <v>2.89</v>
      </c>
      <c r="J780" s="1129"/>
      <c r="K780" s="1184">
        <f t="shared" ref="K780" si="86">21%*(I780)+(I780)</f>
        <v>3.4969000000000001</v>
      </c>
      <c r="L780" s="1185"/>
      <c r="M780" s="910"/>
      <c r="N780" s="909"/>
      <c r="O780" s="1159"/>
      <c r="P780" s="1160"/>
      <c r="Q780" s="1164"/>
      <c r="R780" s="1165"/>
    </row>
    <row r="781" spans="3:18" ht="15.75" thickBot="1" x14ac:dyDescent="0.3">
      <c r="C781" s="1143" t="s">
        <v>725</v>
      </c>
      <c r="D781" s="1144"/>
      <c r="E781" s="1133" t="s">
        <v>1489</v>
      </c>
      <c r="F781" s="1134"/>
      <c r="G781" s="1133">
        <v>1</v>
      </c>
      <c r="H781" s="1134"/>
      <c r="I781" s="1133">
        <v>5.94</v>
      </c>
      <c r="J781" s="1134"/>
      <c r="K781" s="1182">
        <f t="shared" ref="K781" si="87">21%*(I781)+(I781)</f>
        <v>7.1874000000000002</v>
      </c>
      <c r="L781" s="1186"/>
      <c r="M781" s="910"/>
      <c r="N781" s="909"/>
      <c r="O781" s="1159"/>
      <c r="P781" s="1160"/>
      <c r="Q781" s="1166"/>
      <c r="R781" s="1167"/>
    </row>
    <row r="782" spans="3:18" ht="15.75" thickBot="1" x14ac:dyDescent="0.3">
      <c r="C782" s="1147">
        <v>60035055100</v>
      </c>
      <c r="D782" s="1148"/>
      <c r="E782" s="1196" t="s">
        <v>2352</v>
      </c>
      <c r="F782" s="1146"/>
      <c r="G782" s="1145">
        <v>1</v>
      </c>
      <c r="H782" s="1146"/>
      <c r="I782" s="1145">
        <v>3.3</v>
      </c>
      <c r="J782" s="1146"/>
      <c r="K782" s="1187">
        <f t="shared" ref="K782:K783" si="88">21%*(I782)+(I782)</f>
        <v>3.9929999999999999</v>
      </c>
      <c r="L782" s="1188"/>
      <c r="M782" s="910"/>
      <c r="N782" s="909"/>
      <c r="O782" s="1159"/>
      <c r="P782" s="1160"/>
      <c r="Q782" s="1168">
        <v>2</v>
      </c>
      <c r="R782" s="1169"/>
    </row>
    <row r="783" spans="3:18" x14ac:dyDescent="0.25">
      <c r="C783" s="1150" t="s">
        <v>726</v>
      </c>
      <c r="D783" s="1151"/>
      <c r="E783" s="1149" t="s">
        <v>1600</v>
      </c>
      <c r="F783" s="1149"/>
      <c r="G783" s="1149">
        <v>1</v>
      </c>
      <c r="H783" s="1149"/>
      <c r="I783" s="1149">
        <v>2.56</v>
      </c>
      <c r="J783" s="1149"/>
      <c r="K783" s="1189">
        <f t="shared" si="88"/>
        <v>3.0975999999999999</v>
      </c>
      <c r="L783" s="1190"/>
      <c r="M783" s="908"/>
      <c r="N783" s="909"/>
      <c r="O783" s="1159"/>
      <c r="P783" s="1160"/>
      <c r="Q783" s="1147">
        <v>3</v>
      </c>
      <c r="R783" s="1163"/>
    </row>
    <row r="784" spans="3:18" x14ac:dyDescent="0.25">
      <c r="C784" s="1152" t="s">
        <v>727</v>
      </c>
      <c r="D784" s="1153"/>
      <c r="E784" s="1127" t="s">
        <v>1601</v>
      </c>
      <c r="F784" s="1127"/>
      <c r="G784" s="1127">
        <v>1</v>
      </c>
      <c r="H784" s="1127"/>
      <c r="I784" s="1127">
        <v>15.68</v>
      </c>
      <c r="J784" s="1127"/>
      <c r="K784" s="1191">
        <f t="shared" ref="K784:K786" si="89">21%*(I784)+(I784)</f>
        <v>18.972799999999999</v>
      </c>
      <c r="L784" s="1192"/>
      <c r="M784" s="908"/>
      <c r="N784" s="909"/>
      <c r="O784" s="1159"/>
      <c r="P784" s="1160"/>
      <c r="Q784" s="1164"/>
      <c r="R784" s="1165"/>
    </row>
    <row r="785" spans="3:18" x14ac:dyDescent="0.25">
      <c r="C785" s="1152" t="s">
        <v>728</v>
      </c>
      <c r="D785" s="1153"/>
      <c r="E785" s="1127" t="s">
        <v>1512</v>
      </c>
      <c r="F785" s="1127"/>
      <c r="G785" s="1127">
        <v>1</v>
      </c>
      <c r="H785" s="1127"/>
      <c r="I785" s="1127">
        <v>5.33</v>
      </c>
      <c r="J785" s="1127"/>
      <c r="K785" s="1191">
        <f t="shared" si="89"/>
        <v>6.4493</v>
      </c>
      <c r="L785" s="1192"/>
      <c r="M785" s="908"/>
      <c r="N785" s="909"/>
      <c r="O785" s="1159"/>
      <c r="P785" s="1160"/>
      <c r="Q785" s="1164"/>
      <c r="R785" s="1165"/>
    </row>
    <row r="786" spans="3:18" ht="15.75" thickBot="1" x14ac:dyDescent="0.3">
      <c r="C786" s="1154" t="s">
        <v>729</v>
      </c>
      <c r="D786" s="1155"/>
      <c r="E786" s="1130" t="s">
        <v>1602</v>
      </c>
      <c r="F786" s="1130"/>
      <c r="G786" s="1130">
        <v>1</v>
      </c>
      <c r="H786" s="1130"/>
      <c r="I786" s="1130">
        <v>1.8</v>
      </c>
      <c r="J786" s="1130"/>
      <c r="K786" s="1131">
        <f t="shared" si="89"/>
        <v>2.1779999999999999</v>
      </c>
      <c r="L786" s="1132"/>
      <c r="M786" s="908"/>
      <c r="N786" s="909"/>
      <c r="O786" s="1159"/>
      <c r="P786" s="1160"/>
      <c r="Q786" s="1166"/>
      <c r="R786" s="1167"/>
    </row>
    <row r="787" spans="3:18" ht="15.75" thickBot="1" x14ac:dyDescent="0.3">
      <c r="C787" s="1143" t="s">
        <v>730</v>
      </c>
      <c r="D787" s="1156"/>
      <c r="E787" s="1179" t="s">
        <v>1603</v>
      </c>
      <c r="F787" s="1134"/>
      <c r="G787" s="1133">
        <v>1</v>
      </c>
      <c r="H787" s="1134"/>
      <c r="I787" s="1133">
        <v>20.2</v>
      </c>
      <c r="J787" s="1134"/>
      <c r="K787" s="1131">
        <f t="shared" ref="K787" si="90">21%*(I787)+(I787)</f>
        <v>24.442</v>
      </c>
      <c r="L787" s="1132"/>
      <c r="M787" s="910"/>
      <c r="N787" s="909"/>
      <c r="O787" s="1159"/>
      <c r="P787" s="1160"/>
      <c r="Q787" s="1166">
        <v>4</v>
      </c>
      <c r="R787" s="1167"/>
    </row>
    <row r="788" spans="3:18" x14ac:dyDescent="0.25">
      <c r="C788" s="99"/>
      <c r="D788" s="100"/>
      <c r="E788" s="100"/>
      <c r="F788" s="100"/>
      <c r="G788" s="100"/>
      <c r="H788" s="100"/>
      <c r="I788" s="100"/>
      <c r="J788" s="100"/>
      <c r="K788" s="100"/>
      <c r="L788" s="101"/>
      <c r="M788" s="910"/>
      <c r="N788" s="909"/>
      <c r="O788" s="1159"/>
      <c r="P788" s="1160"/>
      <c r="Q788" s="1147">
        <v>5</v>
      </c>
      <c r="R788" s="1163"/>
    </row>
    <row r="789" spans="3:18" ht="15.75" thickBot="1" x14ac:dyDescent="0.3">
      <c r="C789" s="102"/>
      <c r="D789" s="103"/>
      <c r="E789" s="103"/>
      <c r="F789" s="103"/>
      <c r="G789" s="103"/>
      <c r="H789" s="103"/>
      <c r="I789" s="103"/>
      <c r="J789" s="103"/>
      <c r="K789" s="103"/>
      <c r="L789" s="104"/>
      <c r="M789" s="910"/>
      <c r="N789" s="909"/>
      <c r="O789" s="1159"/>
      <c r="P789" s="1160"/>
      <c r="Q789" s="1166"/>
      <c r="R789" s="1167"/>
    </row>
    <row r="790" spans="3:18" x14ac:dyDescent="0.25">
      <c r="C790" s="1150" t="s">
        <v>731</v>
      </c>
      <c r="D790" s="1151"/>
      <c r="E790" s="1149" t="s">
        <v>1604</v>
      </c>
      <c r="F790" s="1149"/>
      <c r="G790" s="1149">
        <v>2</v>
      </c>
      <c r="H790" s="1149"/>
      <c r="I790" s="1149">
        <v>2.64</v>
      </c>
      <c r="J790" s="1149"/>
      <c r="K790" s="1189">
        <f>21%*(I790)+(I790)*G790</f>
        <v>5.8344000000000005</v>
      </c>
      <c r="L790" s="1190"/>
      <c r="M790" s="908"/>
      <c r="N790" s="909"/>
      <c r="O790" s="1159"/>
      <c r="P790" s="1160"/>
      <c r="Q790" s="1147">
        <v>6</v>
      </c>
      <c r="R790" s="1163"/>
    </row>
    <row r="791" spans="3:18" x14ac:dyDescent="0.25">
      <c r="C791" s="1152" t="s">
        <v>732</v>
      </c>
      <c r="D791" s="1153"/>
      <c r="E791" s="1127" t="s">
        <v>1605</v>
      </c>
      <c r="F791" s="1127"/>
      <c r="G791" s="1127">
        <v>2</v>
      </c>
      <c r="H791" s="1127"/>
      <c r="I791" s="1127">
        <v>0.59</v>
      </c>
      <c r="J791" s="1127"/>
      <c r="K791" s="1191">
        <f>21%*(I791)+(I791)*G791</f>
        <v>1.3038999999999998</v>
      </c>
      <c r="L791" s="1192"/>
      <c r="M791" s="908"/>
      <c r="N791" s="909"/>
      <c r="O791" s="1159"/>
      <c r="P791" s="1160"/>
      <c r="Q791" s="1164"/>
      <c r="R791" s="1165"/>
    </row>
    <row r="792" spans="3:18" x14ac:dyDescent="0.25">
      <c r="C792" s="1152" t="s">
        <v>733</v>
      </c>
      <c r="D792" s="1153"/>
      <c r="E792" s="1127" t="s">
        <v>1606</v>
      </c>
      <c r="F792" s="1127"/>
      <c r="G792" s="1127">
        <v>1</v>
      </c>
      <c r="H792" s="1127"/>
      <c r="I792" s="1127">
        <v>0.72</v>
      </c>
      <c r="J792" s="1127"/>
      <c r="K792" s="1191">
        <f t="shared" ref="K792:K793" si="91">21%*(I792)+(I792)</f>
        <v>0.87119999999999997</v>
      </c>
      <c r="L792" s="1192"/>
      <c r="M792" s="908"/>
      <c r="N792" s="909"/>
      <c r="O792" s="1159"/>
      <c r="P792" s="1160"/>
      <c r="Q792" s="1164"/>
      <c r="R792" s="1165"/>
    </row>
    <row r="793" spans="3:18" ht="15.75" thickBot="1" x14ac:dyDescent="0.3">
      <c r="C793" s="1154" t="s">
        <v>734</v>
      </c>
      <c r="D793" s="1155"/>
      <c r="E793" s="1130" t="s">
        <v>1606</v>
      </c>
      <c r="F793" s="1130"/>
      <c r="G793" s="1130">
        <v>1</v>
      </c>
      <c r="H793" s="1130"/>
      <c r="I793" s="1130">
        <v>1.8</v>
      </c>
      <c r="J793" s="1130"/>
      <c r="K793" s="1131">
        <f t="shared" si="91"/>
        <v>2.1779999999999999</v>
      </c>
      <c r="L793" s="1132"/>
      <c r="M793" s="908"/>
      <c r="N793" s="909"/>
      <c r="O793" s="1159"/>
      <c r="P793" s="1160"/>
      <c r="Q793" s="1166"/>
      <c r="R793" s="1167"/>
    </row>
    <row r="794" spans="3:18" x14ac:dyDescent="0.25">
      <c r="C794" s="1172" t="s">
        <v>735</v>
      </c>
      <c r="D794" s="1173"/>
      <c r="E794" s="1176" t="s">
        <v>1599</v>
      </c>
      <c r="F794" s="1171"/>
      <c r="G794" s="1170">
        <v>13</v>
      </c>
      <c r="H794" s="1171"/>
      <c r="I794" s="1170">
        <v>1.26</v>
      </c>
      <c r="J794" s="1171"/>
      <c r="K794" s="1193">
        <f>21%*(I794)+(I794)*G794</f>
        <v>16.644600000000001</v>
      </c>
      <c r="L794" s="1194"/>
      <c r="M794" s="910"/>
      <c r="N794" s="909"/>
      <c r="O794" s="1159"/>
      <c r="P794" s="1160"/>
      <c r="Q794" s="1147">
        <v>7</v>
      </c>
      <c r="R794" s="1163"/>
    </row>
    <row r="795" spans="3:18" ht="15.75" thickBot="1" x14ac:dyDescent="0.3">
      <c r="C795" s="1143" t="s">
        <v>736</v>
      </c>
      <c r="D795" s="1156"/>
      <c r="E795" s="1176" t="s">
        <v>1597</v>
      </c>
      <c r="F795" s="1171"/>
      <c r="G795" s="1133">
        <v>25</v>
      </c>
      <c r="H795" s="1134"/>
      <c r="I795" s="1133">
        <v>2.84</v>
      </c>
      <c r="J795" s="1134"/>
      <c r="K795" s="1182">
        <f>21%*(I795)+(I795)*G795</f>
        <v>71.596400000000003</v>
      </c>
      <c r="L795" s="1186"/>
      <c r="M795" s="910"/>
      <c r="N795" s="909"/>
      <c r="O795" s="1159"/>
      <c r="P795" s="1160"/>
      <c r="Q795" s="1166"/>
      <c r="R795" s="1167"/>
    </row>
    <row r="796" spans="3:18" x14ac:dyDescent="0.25">
      <c r="C796" s="1139" t="s">
        <v>737</v>
      </c>
      <c r="D796" s="1174"/>
      <c r="E796" s="1177" t="s">
        <v>1607</v>
      </c>
      <c r="F796" s="1136"/>
      <c r="G796" s="1135">
        <v>1</v>
      </c>
      <c r="H796" s="1136"/>
      <c r="I796" s="1135">
        <v>21.23</v>
      </c>
      <c r="J796" s="1136"/>
      <c r="K796" s="1137">
        <f t="shared" ref="K796" si="92">21%*(I796)+(I796)</f>
        <v>25.688299999999998</v>
      </c>
      <c r="L796" s="1138"/>
      <c r="M796" s="910"/>
      <c r="N796" s="909"/>
      <c r="O796" s="1159"/>
      <c r="P796" s="1160"/>
      <c r="Q796" s="1147">
        <v>8</v>
      </c>
      <c r="R796" s="1163"/>
    </row>
    <row r="797" spans="3:18" x14ac:dyDescent="0.25">
      <c r="C797" s="1141" t="s">
        <v>738</v>
      </c>
      <c r="D797" s="1175"/>
      <c r="E797" s="1178" t="s">
        <v>1608</v>
      </c>
      <c r="F797" s="1129"/>
      <c r="G797" s="1128">
        <v>1</v>
      </c>
      <c r="H797" s="1129"/>
      <c r="I797" s="1128">
        <v>1.8</v>
      </c>
      <c r="J797" s="1129"/>
      <c r="K797" s="1184">
        <f t="shared" ref="K797" si="93">21%*(I797)+(I797)</f>
        <v>2.1779999999999999</v>
      </c>
      <c r="L797" s="1185"/>
      <c r="M797" s="910"/>
      <c r="N797" s="909"/>
      <c r="O797" s="1159"/>
      <c r="P797" s="1160"/>
      <c r="Q797" s="1164"/>
      <c r="R797" s="1165"/>
    </row>
    <row r="798" spans="3:18" x14ac:dyDescent="0.25">
      <c r="C798" s="1141" t="s">
        <v>739</v>
      </c>
      <c r="D798" s="1175"/>
      <c r="E798" s="1178" t="s">
        <v>1609</v>
      </c>
      <c r="F798" s="1129"/>
      <c r="G798" s="1128">
        <v>1</v>
      </c>
      <c r="H798" s="1129"/>
      <c r="I798" s="1128">
        <v>4.9800000000000004</v>
      </c>
      <c r="J798" s="1129"/>
      <c r="K798" s="1184">
        <f t="shared" ref="K798" si="94">21%*(I798)+(I798)</f>
        <v>6.0258000000000003</v>
      </c>
      <c r="L798" s="1185"/>
      <c r="M798" s="910"/>
      <c r="N798" s="909"/>
      <c r="O798" s="1159"/>
      <c r="P798" s="1160"/>
      <c r="Q798" s="1164"/>
      <c r="R798" s="1165"/>
    </row>
    <row r="799" spans="3:18" x14ac:dyDescent="0.25">
      <c r="C799" s="1141" t="s">
        <v>740</v>
      </c>
      <c r="D799" s="1175"/>
      <c r="E799" s="1178" t="s">
        <v>1610</v>
      </c>
      <c r="F799" s="1129"/>
      <c r="G799" s="1128">
        <v>1</v>
      </c>
      <c r="H799" s="1129"/>
      <c r="I799" s="1128">
        <v>18.96</v>
      </c>
      <c r="J799" s="1129"/>
      <c r="K799" s="1184">
        <f t="shared" ref="K799" si="95">21%*(I799)+(I799)</f>
        <v>22.941600000000001</v>
      </c>
      <c r="L799" s="1185"/>
      <c r="M799" s="910"/>
      <c r="N799" s="909"/>
      <c r="O799" s="1159"/>
      <c r="P799" s="1160"/>
      <c r="Q799" s="1164"/>
      <c r="R799" s="1165"/>
    </row>
    <row r="800" spans="3:18" x14ac:dyDescent="0.25">
      <c r="C800" s="1141" t="s">
        <v>741</v>
      </c>
      <c r="D800" s="1175"/>
      <c r="E800" s="1178" t="s">
        <v>1551</v>
      </c>
      <c r="F800" s="1129"/>
      <c r="G800" s="1128">
        <v>1</v>
      </c>
      <c r="H800" s="1129"/>
      <c r="I800" s="1128">
        <v>5.71</v>
      </c>
      <c r="J800" s="1129"/>
      <c r="K800" s="1184">
        <f t="shared" ref="K800" si="96">21%*(I800)+(I800)</f>
        <v>6.9091000000000005</v>
      </c>
      <c r="L800" s="1185"/>
      <c r="M800" s="910"/>
      <c r="N800" s="909"/>
      <c r="O800" s="1159"/>
      <c r="P800" s="1160"/>
      <c r="Q800" s="1164"/>
      <c r="R800" s="1165"/>
    </row>
    <row r="801" spans="3:18" x14ac:dyDescent="0.25">
      <c r="C801" s="1141" t="s">
        <v>742</v>
      </c>
      <c r="D801" s="1175"/>
      <c r="E801" s="1178" t="s">
        <v>1611</v>
      </c>
      <c r="F801" s="1129"/>
      <c r="G801" s="1128">
        <v>1</v>
      </c>
      <c r="H801" s="1129"/>
      <c r="I801" s="1128">
        <v>27.98</v>
      </c>
      <c r="J801" s="1129"/>
      <c r="K801" s="1184">
        <f t="shared" ref="K801" si="97">21%*(I801)+(I801)</f>
        <v>33.855800000000002</v>
      </c>
      <c r="L801" s="1185"/>
      <c r="M801" s="910"/>
      <c r="N801" s="909"/>
      <c r="O801" s="1159"/>
      <c r="P801" s="1160"/>
      <c r="Q801" s="1164"/>
      <c r="R801" s="1165"/>
    </row>
    <row r="802" spans="3:18" x14ac:dyDescent="0.25">
      <c r="C802" s="1141" t="s">
        <v>743</v>
      </c>
      <c r="D802" s="1175"/>
      <c r="E802" s="1178" t="s">
        <v>1326</v>
      </c>
      <c r="F802" s="1129"/>
      <c r="G802" s="1128">
        <v>1</v>
      </c>
      <c r="H802" s="1129"/>
      <c r="I802" s="1128">
        <v>4.1100000000000003</v>
      </c>
      <c r="J802" s="1129"/>
      <c r="K802" s="1184">
        <f t="shared" ref="K802:K805" si="98">21%*(I802)+(I802)</f>
        <v>4.9731000000000005</v>
      </c>
      <c r="L802" s="1185"/>
      <c r="M802" s="910"/>
      <c r="N802" s="909"/>
      <c r="O802" s="1159"/>
      <c r="P802" s="1160"/>
      <c r="Q802" s="1164"/>
      <c r="R802" s="1165"/>
    </row>
    <row r="803" spans="3:18" x14ac:dyDescent="0.25">
      <c r="C803" s="1141" t="s">
        <v>744</v>
      </c>
      <c r="D803" s="1175"/>
      <c r="E803" s="1178" t="s">
        <v>1372</v>
      </c>
      <c r="F803" s="1129"/>
      <c r="G803" s="1128">
        <v>2</v>
      </c>
      <c r="H803" s="1129"/>
      <c r="I803" s="1128">
        <v>2.36</v>
      </c>
      <c r="J803" s="1129"/>
      <c r="K803" s="1184">
        <f>21%*(I803)+(I803)*G803</f>
        <v>5.2155999999999993</v>
      </c>
      <c r="L803" s="1185"/>
      <c r="M803" s="910"/>
      <c r="N803" s="909"/>
      <c r="O803" s="1159"/>
      <c r="P803" s="1160"/>
      <c r="Q803" s="1164"/>
      <c r="R803" s="1165"/>
    </row>
    <row r="804" spans="3:18" x14ac:dyDescent="0.25">
      <c r="C804" s="1141" t="s">
        <v>745</v>
      </c>
      <c r="D804" s="1175"/>
      <c r="E804" s="1178" t="s">
        <v>1612</v>
      </c>
      <c r="F804" s="1129"/>
      <c r="G804" s="1128">
        <v>1</v>
      </c>
      <c r="H804" s="1129"/>
      <c r="I804" s="1128">
        <v>1.37</v>
      </c>
      <c r="J804" s="1129"/>
      <c r="K804" s="1184">
        <f t="shared" si="98"/>
        <v>1.6577000000000002</v>
      </c>
      <c r="L804" s="1185"/>
      <c r="M804" s="910"/>
      <c r="N804" s="909"/>
      <c r="O804" s="1159"/>
      <c r="P804" s="1160"/>
      <c r="Q804" s="1164"/>
      <c r="R804" s="1165"/>
    </row>
    <row r="805" spans="3:18" ht="15.75" thickBot="1" x14ac:dyDescent="0.3">
      <c r="C805" s="1143" t="s">
        <v>2351</v>
      </c>
      <c r="D805" s="1156"/>
      <c r="E805" s="1178" t="s">
        <v>1326</v>
      </c>
      <c r="F805" s="1129"/>
      <c r="G805" s="1133">
        <v>1</v>
      </c>
      <c r="H805" s="1134"/>
      <c r="I805" s="1128">
        <v>4.93</v>
      </c>
      <c r="J805" s="1129"/>
      <c r="K805" s="1182">
        <f t="shared" si="98"/>
        <v>5.9652999999999992</v>
      </c>
      <c r="L805" s="1183"/>
      <c r="M805" s="910"/>
      <c r="N805" s="909"/>
      <c r="O805" s="1159"/>
      <c r="P805" s="1160"/>
      <c r="Q805" s="1166"/>
      <c r="R805" s="1167"/>
    </row>
    <row r="806" spans="3:18" x14ac:dyDescent="0.25">
      <c r="C806" s="1139" t="s">
        <v>746</v>
      </c>
      <c r="D806" s="1174"/>
      <c r="E806" s="1177" t="s">
        <v>1613</v>
      </c>
      <c r="F806" s="1136"/>
      <c r="G806" s="1135">
        <v>18</v>
      </c>
      <c r="H806" s="1136"/>
      <c r="I806" s="1135">
        <v>3.06</v>
      </c>
      <c r="J806" s="1136"/>
      <c r="K806" s="1193">
        <f>21%*(I806)+(I806)*G806</f>
        <v>55.7226</v>
      </c>
      <c r="L806" s="1194"/>
      <c r="M806" s="910"/>
      <c r="N806" s="909"/>
      <c r="O806" s="1159"/>
      <c r="P806" s="1160"/>
      <c r="Q806" s="1147">
        <v>9</v>
      </c>
      <c r="R806" s="1163"/>
    </row>
    <row r="807" spans="3:18" x14ac:dyDescent="0.25">
      <c r="C807" s="1141" t="s">
        <v>747</v>
      </c>
      <c r="D807" s="1175"/>
      <c r="E807" s="1180" t="s">
        <v>2357</v>
      </c>
      <c r="F807" s="1129"/>
      <c r="G807" s="1128">
        <v>1</v>
      </c>
      <c r="H807" s="1129"/>
      <c r="I807" s="1128">
        <v>11.56</v>
      </c>
      <c r="J807" s="1129"/>
      <c r="K807" s="1184">
        <v>14.64</v>
      </c>
      <c r="L807" s="1185"/>
      <c r="M807" s="910"/>
      <c r="N807" s="909"/>
      <c r="O807" s="1159"/>
      <c r="P807" s="1160"/>
      <c r="Q807" s="1164"/>
      <c r="R807" s="1165"/>
    </row>
    <row r="808" spans="3:18" x14ac:dyDescent="0.25">
      <c r="C808" s="1141" t="s">
        <v>748</v>
      </c>
      <c r="D808" s="1175"/>
      <c r="E808" s="1178" t="s">
        <v>2358</v>
      </c>
      <c r="F808" s="1129"/>
      <c r="G808" s="1128">
        <v>1</v>
      </c>
      <c r="H808" s="1129"/>
      <c r="I808" s="1128">
        <v>8.19</v>
      </c>
      <c r="J808" s="1129"/>
      <c r="K808" s="1184">
        <v>10.37</v>
      </c>
      <c r="L808" s="1185"/>
      <c r="M808" s="910"/>
      <c r="N808" s="909"/>
      <c r="O808" s="1159"/>
      <c r="P808" s="1160"/>
      <c r="Q808" s="1164"/>
      <c r="R808" s="1165"/>
    </row>
    <row r="809" spans="3:18" ht="15.75" thickBot="1" x14ac:dyDescent="0.3">
      <c r="C809" s="1141" t="s">
        <v>749</v>
      </c>
      <c r="D809" s="1175"/>
      <c r="E809" s="1178" t="s">
        <v>1613</v>
      </c>
      <c r="F809" s="1129"/>
      <c r="G809" s="1128">
        <v>7</v>
      </c>
      <c r="H809" s="1129"/>
      <c r="I809" s="1128">
        <v>3.06</v>
      </c>
      <c r="J809" s="1129"/>
      <c r="K809" s="1184">
        <f>21%*(I809)+(I809)*G809</f>
        <v>22.062600000000003</v>
      </c>
      <c r="L809" s="1185"/>
      <c r="M809" s="910"/>
      <c r="N809" s="909"/>
      <c r="O809" s="1159"/>
      <c r="P809" s="1160"/>
      <c r="Q809" s="1164"/>
      <c r="R809" s="1165"/>
    </row>
    <row r="810" spans="3:18" x14ac:dyDescent="0.25">
      <c r="C810" s="99"/>
      <c r="D810" s="100"/>
      <c r="E810" s="100"/>
      <c r="F810" s="100"/>
      <c r="G810" s="100"/>
      <c r="H810" s="100"/>
      <c r="I810" s="100"/>
      <c r="J810" s="100"/>
      <c r="K810" s="100"/>
      <c r="L810" s="101"/>
      <c r="M810" s="910"/>
      <c r="N810" s="909"/>
      <c r="O810" s="1159"/>
      <c r="P810" s="1160"/>
      <c r="Q810" s="1147">
        <v>10</v>
      </c>
      <c r="R810" s="1163"/>
    </row>
    <row r="811" spans="3:18" x14ac:dyDescent="0.25">
      <c r="C811" s="102"/>
      <c r="D811" s="103"/>
      <c r="E811" s="103"/>
      <c r="F811" s="103"/>
      <c r="G811" s="103"/>
      <c r="H811" s="103"/>
      <c r="I811" s="103"/>
      <c r="J811" s="103"/>
      <c r="K811" s="103"/>
      <c r="L811" s="104"/>
      <c r="M811" s="910"/>
      <c r="N811" s="909"/>
      <c r="O811" s="1159"/>
      <c r="P811" s="1160"/>
      <c r="Q811" s="1164"/>
      <c r="R811" s="1165"/>
    </row>
    <row r="812" spans="3:18" x14ac:dyDescent="0.25">
      <c r="C812" s="102"/>
      <c r="D812" s="103"/>
      <c r="E812" s="103"/>
      <c r="F812" s="103"/>
      <c r="G812" s="103"/>
      <c r="H812" s="103"/>
      <c r="I812" s="103"/>
      <c r="J812" s="103"/>
      <c r="K812" s="103"/>
      <c r="L812" s="104"/>
      <c r="M812" s="910"/>
      <c r="N812" s="909"/>
      <c r="O812" s="1159"/>
      <c r="P812" s="1160"/>
      <c r="Q812" s="1164"/>
      <c r="R812" s="1165"/>
    </row>
    <row r="813" spans="3:18" ht="15.75" thickBot="1" x14ac:dyDescent="0.3">
      <c r="C813" s="105"/>
      <c r="D813" s="106"/>
      <c r="E813" s="106"/>
      <c r="F813" s="106"/>
      <c r="G813" s="106"/>
      <c r="H813" s="106"/>
      <c r="I813" s="106"/>
      <c r="J813" s="106"/>
      <c r="K813" s="106"/>
      <c r="L813" s="107"/>
      <c r="M813" s="910"/>
      <c r="N813" s="909"/>
      <c r="O813" s="1159"/>
      <c r="P813" s="1160"/>
      <c r="Q813" s="1166"/>
      <c r="R813" s="1167"/>
    </row>
    <row r="814" spans="3:18" x14ac:dyDescent="0.25">
      <c r="C814" s="1139" t="s">
        <v>750</v>
      </c>
      <c r="D814" s="1174"/>
      <c r="E814" s="1177" t="s">
        <v>1614</v>
      </c>
      <c r="F814" s="1136"/>
      <c r="G814" s="1135">
        <v>2</v>
      </c>
      <c r="H814" s="1136"/>
      <c r="I814" s="1135">
        <v>4.49</v>
      </c>
      <c r="J814" s="1136"/>
      <c r="K814" s="1137">
        <f t="shared" ref="K814:K840" si="99">21%*(I814)+(I814)*G814</f>
        <v>9.9229000000000003</v>
      </c>
      <c r="L814" s="1181"/>
      <c r="M814" s="910"/>
      <c r="N814" s="909"/>
      <c r="O814" s="1159"/>
      <c r="P814" s="1160"/>
      <c r="Q814" s="1147">
        <v>11</v>
      </c>
      <c r="R814" s="1163"/>
    </row>
    <row r="815" spans="3:18" ht="15.75" thickBot="1" x14ac:dyDescent="0.3">
      <c r="C815" s="1143" t="s">
        <v>751</v>
      </c>
      <c r="D815" s="1156"/>
      <c r="E815" s="1179" t="s">
        <v>1615</v>
      </c>
      <c r="F815" s="1134"/>
      <c r="G815" s="1133">
        <v>1</v>
      </c>
      <c r="H815" s="1134"/>
      <c r="I815" s="1133">
        <v>7.68</v>
      </c>
      <c r="J815" s="1134"/>
      <c r="K815" s="1182">
        <f t="shared" si="99"/>
        <v>9.2927999999999997</v>
      </c>
      <c r="L815" s="1183"/>
      <c r="M815" s="910"/>
      <c r="N815" s="909"/>
      <c r="O815" s="1159"/>
      <c r="P815" s="1160"/>
      <c r="Q815" s="1164"/>
      <c r="R815" s="1165"/>
    </row>
    <row r="816" spans="3:18" x14ac:dyDescent="0.25">
      <c r="C816" s="1150" t="s">
        <v>2042</v>
      </c>
      <c r="D816" s="1151"/>
      <c r="E816" s="1178" t="s">
        <v>1614</v>
      </c>
      <c r="F816" s="1129"/>
      <c r="G816" s="1149">
        <v>1</v>
      </c>
      <c r="H816" s="1149"/>
      <c r="I816" s="1135">
        <v>1.33</v>
      </c>
      <c r="J816" s="1136"/>
      <c r="K816" s="1137">
        <f t="shared" si="99"/>
        <v>1.6093000000000002</v>
      </c>
      <c r="L816" s="1181"/>
      <c r="M816" s="910"/>
      <c r="N816" s="909"/>
      <c r="O816" s="1159"/>
      <c r="P816" s="1160"/>
      <c r="Q816" s="1147">
        <v>12</v>
      </c>
      <c r="R816" s="1163"/>
    </row>
    <row r="817" spans="3:18" x14ac:dyDescent="0.25">
      <c r="C817" s="1152" t="s">
        <v>752</v>
      </c>
      <c r="D817" s="1153"/>
      <c r="E817" s="1178" t="s">
        <v>1614</v>
      </c>
      <c r="F817" s="1129"/>
      <c r="G817" s="1127">
        <v>1</v>
      </c>
      <c r="H817" s="1127"/>
      <c r="I817" s="1128">
        <v>6.8</v>
      </c>
      <c r="J817" s="1129"/>
      <c r="K817" s="1184">
        <f t="shared" si="99"/>
        <v>8.2279999999999998</v>
      </c>
      <c r="L817" s="1195"/>
      <c r="M817" s="910"/>
      <c r="N817" s="909"/>
      <c r="O817" s="1159"/>
      <c r="P817" s="1160"/>
      <c r="Q817" s="1164"/>
      <c r="R817" s="1165"/>
    </row>
    <row r="818" spans="3:18" x14ac:dyDescent="0.25">
      <c r="C818" s="1152" t="s">
        <v>753</v>
      </c>
      <c r="D818" s="1153"/>
      <c r="E818" s="1178" t="s">
        <v>1614</v>
      </c>
      <c r="F818" s="1129"/>
      <c r="G818" s="1127">
        <v>1</v>
      </c>
      <c r="H818" s="1127"/>
      <c r="I818" s="1128">
        <v>22.02</v>
      </c>
      <c r="J818" s="1129"/>
      <c r="K818" s="1184">
        <f t="shared" si="99"/>
        <v>26.644199999999998</v>
      </c>
      <c r="L818" s="1195"/>
      <c r="M818" s="910"/>
      <c r="N818" s="909"/>
      <c r="O818" s="1159"/>
      <c r="P818" s="1160"/>
      <c r="Q818" s="1164"/>
      <c r="R818" s="1165"/>
    </row>
    <row r="819" spans="3:18" x14ac:dyDescent="0.25">
      <c r="C819" s="1152" t="s">
        <v>754</v>
      </c>
      <c r="D819" s="1153"/>
      <c r="E819" s="1178" t="s">
        <v>1614</v>
      </c>
      <c r="F819" s="1129"/>
      <c r="G819" s="1127">
        <v>1</v>
      </c>
      <c r="H819" s="1127"/>
      <c r="I819" s="1128">
        <v>3.1</v>
      </c>
      <c r="J819" s="1129"/>
      <c r="K819" s="1184">
        <f t="shared" si="99"/>
        <v>3.7510000000000003</v>
      </c>
      <c r="L819" s="1195"/>
      <c r="M819" s="910"/>
      <c r="N819" s="909"/>
      <c r="O819" s="1159"/>
      <c r="P819" s="1160"/>
      <c r="Q819" s="1164"/>
      <c r="R819" s="1165"/>
    </row>
    <row r="820" spans="3:18" x14ac:dyDescent="0.25">
      <c r="C820" s="1152" t="s">
        <v>755</v>
      </c>
      <c r="D820" s="1153"/>
      <c r="E820" s="1178" t="s">
        <v>1616</v>
      </c>
      <c r="F820" s="1129"/>
      <c r="G820" s="1127">
        <v>1</v>
      </c>
      <c r="H820" s="1127"/>
      <c r="I820" s="1128">
        <v>12.37</v>
      </c>
      <c r="J820" s="1129"/>
      <c r="K820" s="1184">
        <f t="shared" si="99"/>
        <v>14.967699999999999</v>
      </c>
      <c r="L820" s="1195"/>
      <c r="M820" s="910"/>
      <c r="N820" s="909"/>
      <c r="O820" s="1159"/>
      <c r="P820" s="1160"/>
      <c r="Q820" s="1164"/>
      <c r="R820" s="1165"/>
    </row>
    <row r="821" spans="3:18" ht="15.75" thickBot="1" x14ac:dyDescent="0.3">
      <c r="C821" s="1152" t="s">
        <v>756</v>
      </c>
      <c r="D821" s="1153"/>
      <c r="E821" s="1178" t="s">
        <v>1617</v>
      </c>
      <c r="F821" s="1129"/>
      <c r="G821" s="1127">
        <v>1</v>
      </c>
      <c r="H821" s="1127"/>
      <c r="I821" s="1128">
        <v>1.95</v>
      </c>
      <c r="J821" s="1129"/>
      <c r="K821" s="1184">
        <f t="shared" si="99"/>
        <v>2.3594999999999997</v>
      </c>
      <c r="L821" s="1195"/>
      <c r="M821" s="910"/>
      <c r="N821" s="909"/>
      <c r="O821" s="1159"/>
      <c r="P821" s="1160"/>
      <c r="Q821" s="1164"/>
      <c r="R821" s="1165"/>
    </row>
    <row r="822" spans="3:18" x14ac:dyDescent="0.25">
      <c r="C822" s="1139" t="s">
        <v>757</v>
      </c>
      <c r="D822" s="1174"/>
      <c r="E822" s="1177" t="s">
        <v>1618</v>
      </c>
      <c r="F822" s="1136"/>
      <c r="G822" s="1135">
        <v>13</v>
      </c>
      <c r="H822" s="1136"/>
      <c r="I822" s="1135">
        <v>3.31</v>
      </c>
      <c r="J822" s="1136"/>
      <c r="K822" s="1137">
        <f t="shared" si="99"/>
        <v>43.725099999999998</v>
      </c>
      <c r="L822" s="1181"/>
      <c r="M822" s="910"/>
      <c r="N822" s="909"/>
      <c r="O822" s="1159"/>
      <c r="P822" s="1160"/>
      <c r="Q822" s="1147">
        <v>13</v>
      </c>
      <c r="R822" s="1163"/>
    </row>
    <row r="823" spans="3:18" x14ac:dyDescent="0.25">
      <c r="C823" s="1141" t="s">
        <v>354</v>
      </c>
      <c r="D823" s="1175"/>
      <c r="E823" s="1178" t="s">
        <v>1474</v>
      </c>
      <c r="F823" s="1129"/>
      <c r="G823" s="1128">
        <v>8</v>
      </c>
      <c r="H823" s="1129"/>
      <c r="I823" s="1128">
        <v>2</v>
      </c>
      <c r="J823" s="1129"/>
      <c r="K823" s="1184">
        <f t="shared" si="99"/>
        <v>16.420000000000002</v>
      </c>
      <c r="L823" s="1195"/>
      <c r="M823" s="910"/>
      <c r="N823" s="909"/>
      <c r="O823" s="1159"/>
      <c r="P823" s="1160"/>
      <c r="Q823" s="1164"/>
      <c r="R823" s="1165"/>
    </row>
    <row r="824" spans="3:18" x14ac:dyDescent="0.25">
      <c r="C824" s="1141" t="s">
        <v>758</v>
      </c>
      <c r="D824" s="1175"/>
      <c r="E824" s="1178"/>
      <c r="F824" s="1129"/>
      <c r="G824" s="1128">
        <v>4</v>
      </c>
      <c r="H824" s="1129"/>
      <c r="I824" s="1128">
        <v>6.91</v>
      </c>
      <c r="J824" s="1129"/>
      <c r="K824" s="1184">
        <f t="shared" si="99"/>
        <v>29.091100000000001</v>
      </c>
      <c r="L824" s="1195"/>
      <c r="M824" s="910"/>
      <c r="N824" s="909"/>
      <c r="O824" s="1159"/>
      <c r="P824" s="1160"/>
      <c r="Q824" s="1164"/>
      <c r="R824" s="1165"/>
    </row>
    <row r="825" spans="3:18" x14ac:dyDescent="0.25">
      <c r="C825" s="1141" t="s">
        <v>759</v>
      </c>
      <c r="D825" s="1175"/>
      <c r="E825" s="1178" t="s">
        <v>1619</v>
      </c>
      <c r="F825" s="1129"/>
      <c r="G825" s="1128">
        <v>6</v>
      </c>
      <c r="H825" s="1129"/>
      <c r="I825" s="1128">
        <v>0.56000000000000005</v>
      </c>
      <c r="J825" s="1129"/>
      <c r="K825" s="1184">
        <f t="shared" si="99"/>
        <v>3.4776000000000002</v>
      </c>
      <c r="L825" s="1195"/>
      <c r="M825" s="910"/>
      <c r="N825" s="909"/>
      <c r="O825" s="1159"/>
      <c r="P825" s="1160"/>
      <c r="Q825" s="1164"/>
      <c r="R825" s="1165"/>
    </row>
    <row r="826" spans="3:18" x14ac:dyDescent="0.25">
      <c r="C826" s="1141" t="s">
        <v>760</v>
      </c>
      <c r="D826" s="1175"/>
      <c r="E826" s="1178" t="s">
        <v>1326</v>
      </c>
      <c r="F826" s="1129"/>
      <c r="G826" s="1128">
        <v>6</v>
      </c>
      <c r="H826" s="1129"/>
      <c r="I826" s="1128">
        <v>0.93</v>
      </c>
      <c r="J826" s="1129"/>
      <c r="K826" s="1184">
        <f t="shared" si="99"/>
        <v>5.7752999999999997</v>
      </c>
      <c r="L826" s="1195"/>
      <c r="M826" s="910"/>
      <c r="N826" s="909"/>
      <c r="O826" s="1159"/>
      <c r="P826" s="1160"/>
      <c r="Q826" s="1164"/>
      <c r="R826" s="1165"/>
    </row>
    <row r="827" spans="3:18" x14ac:dyDescent="0.25">
      <c r="C827" s="1141" t="s">
        <v>761</v>
      </c>
      <c r="D827" s="1175"/>
      <c r="E827" s="1178" t="s">
        <v>1326</v>
      </c>
      <c r="F827" s="1129"/>
      <c r="G827" s="1128">
        <v>5</v>
      </c>
      <c r="H827" s="1129"/>
      <c r="I827" s="1128">
        <v>2.74</v>
      </c>
      <c r="J827" s="1129"/>
      <c r="K827" s="1184">
        <f t="shared" si="99"/>
        <v>14.275400000000001</v>
      </c>
      <c r="L827" s="1195"/>
      <c r="M827" s="910"/>
      <c r="N827" s="909"/>
      <c r="O827" s="1159"/>
      <c r="P827" s="1160"/>
      <c r="Q827" s="1164"/>
      <c r="R827" s="1165"/>
    </row>
    <row r="828" spans="3:18" ht="15.75" thickBot="1" x14ac:dyDescent="0.3">
      <c r="C828" s="1143" t="s">
        <v>762</v>
      </c>
      <c r="D828" s="1156"/>
      <c r="E828" s="1179" t="s">
        <v>1620</v>
      </c>
      <c r="F828" s="1134"/>
      <c r="G828" s="1133">
        <v>4</v>
      </c>
      <c r="H828" s="1134"/>
      <c r="I828" s="1133">
        <v>0.23</v>
      </c>
      <c r="J828" s="1134"/>
      <c r="K828" s="1182">
        <f t="shared" si="99"/>
        <v>0.96830000000000005</v>
      </c>
      <c r="L828" s="1183"/>
      <c r="M828" s="910"/>
      <c r="N828" s="909"/>
      <c r="O828" s="1159"/>
      <c r="P828" s="1160"/>
      <c r="Q828" s="1166"/>
      <c r="R828" s="1167"/>
    </row>
    <row r="829" spans="3:18" x14ac:dyDescent="0.25">
      <c r="C829" s="1141" t="s">
        <v>763</v>
      </c>
      <c r="D829" s="1175"/>
      <c r="E829" s="1176" t="s">
        <v>1621</v>
      </c>
      <c r="F829" s="1171"/>
      <c r="G829" s="1128">
        <v>3</v>
      </c>
      <c r="H829" s="1129"/>
      <c r="I829" s="1128">
        <v>1.33</v>
      </c>
      <c r="J829" s="1129"/>
      <c r="K829" s="1184">
        <f t="shared" si="99"/>
        <v>4.2693000000000003</v>
      </c>
      <c r="L829" s="1195"/>
      <c r="M829" s="910"/>
      <c r="N829" s="909"/>
      <c r="O829" s="1159"/>
      <c r="P829" s="1160"/>
      <c r="Q829" s="1164">
        <v>14</v>
      </c>
      <c r="R829" s="1165"/>
    </row>
    <row r="830" spans="3:18" x14ac:dyDescent="0.25">
      <c r="C830" s="1141" t="s">
        <v>764</v>
      </c>
      <c r="D830" s="1175"/>
      <c r="E830" s="1176" t="s">
        <v>1621</v>
      </c>
      <c r="F830" s="1171"/>
      <c r="G830" s="1128">
        <v>8</v>
      </c>
      <c r="H830" s="1129"/>
      <c r="I830" s="1128">
        <v>7.62</v>
      </c>
      <c r="J830" s="1129"/>
      <c r="K830" s="1184">
        <f t="shared" si="99"/>
        <v>62.560200000000002</v>
      </c>
      <c r="L830" s="1195"/>
      <c r="M830" s="910"/>
      <c r="N830" s="909"/>
      <c r="O830" s="1159"/>
      <c r="P830" s="1160"/>
      <c r="Q830" s="1164"/>
      <c r="R830" s="1165"/>
    </row>
    <row r="831" spans="3:18" x14ac:dyDescent="0.25">
      <c r="C831" s="1141" t="s">
        <v>765</v>
      </c>
      <c r="D831" s="1175"/>
      <c r="E831" s="1176" t="s">
        <v>1621</v>
      </c>
      <c r="F831" s="1171"/>
      <c r="G831" s="1128">
        <v>9</v>
      </c>
      <c r="H831" s="1129"/>
      <c r="I831" s="1128">
        <v>2.4</v>
      </c>
      <c r="J831" s="1129"/>
      <c r="K831" s="1184">
        <f t="shared" si="99"/>
        <v>22.103999999999999</v>
      </c>
      <c r="L831" s="1195"/>
      <c r="M831" s="910"/>
      <c r="N831" s="909"/>
      <c r="O831" s="1159"/>
      <c r="P831" s="1160"/>
      <c r="Q831" s="1164"/>
      <c r="R831" s="1165"/>
    </row>
    <row r="832" spans="3:18" x14ac:dyDescent="0.25">
      <c r="C832" s="1141" t="s">
        <v>766</v>
      </c>
      <c r="D832" s="1175"/>
      <c r="E832" s="1176" t="s">
        <v>1621</v>
      </c>
      <c r="F832" s="1171"/>
      <c r="G832" s="1128">
        <v>10</v>
      </c>
      <c r="H832" s="1129"/>
      <c r="I832" s="1128">
        <v>1.44</v>
      </c>
      <c r="J832" s="1129"/>
      <c r="K832" s="1184">
        <f t="shared" si="99"/>
        <v>14.702399999999999</v>
      </c>
      <c r="L832" s="1195"/>
      <c r="M832" s="910"/>
      <c r="N832" s="909"/>
      <c r="O832" s="1159"/>
      <c r="P832" s="1160"/>
      <c r="Q832" s="1164"/>
      <c r="R832" s="1165"/>
    </row>
    <row r="833" spans="3:18" x14ac:dyDescent="0.25">
      <c r="C833" s="1141" t="s">
        <v>767</v>
      </c>
      <c r="D833" s="1175"/>
      <c r="E833" s="1176" t="s">
        <v>1621</v>
      </c>
      <c r="F833" s="1171"/>
      <c r="G833" s="1128">
        <v>16</v>
      </c>
      <c r="H833" s="1129"/>
      <c r="I833" s="1128">
        <v>1.44</v>
      </c>
      <c r="J833" s="1129"/>
      <c r="K833" s="1184">
        <f t="shared" si="99"/>
        <v>23.342399999999998</v>
      </c>
      <c r="L833" s="1195"/>
      <c r="M833" s="910"/>
      <c r="N833" s="909"/>
      <c r="O833" s="1159"/>
      <c r="P833" s="1160"/>
      <c r="Q833" s="1164"/>
      <c r="R833" s="1165"/>
    </row>
    <row r="834" spans="3:18" ht="15.75" thickBot="1" x14ac:dyDescent="0.3">
      <c r="C834" s="1141" t="s">
        <v>768</v>
      </c>
      <c r="D834" s="1175"/>
      <c r="E834" s="1176" t="s">
        <v>1621</v>
      </c>
      <c r="F834" s="1171"/>
      <c r="G834" s="1128">
        <v>8</v>
      </c>
      <c r="H834" s="1129"/>
      <c r="I834" s="1128">
        <v>5.7</v>
      </c>
      <c r="J834" s="1129"/>
      <c r="K834" s="1184">
        <f t="shared" si="99"/>
        <v>46.797000000000004</v>
      </c>
      <c r="L834" s="1195"/>
      <c r="M834" s="910"/>
      <c r="N834" s="909"/>
      <c r="O834" s="1159"/>
      <c r="P834" s="1160"/>
      <c r="Q834" s="1164"/>
      <c r="R834" s="1165"/>
    </row>
    <row r="835" spans="3:18" x14ac:dyDescent="0.25">
      <c r="C835" s="1139" t="s">
        <v>769</v>
      </c>
      <c r="D835" s="1174"/>
      <c r="E835" s="1177" t="s">
        <v>1582</v>
      </c>
      <c r="F835" s="1136"/>
      <c r="G835" s="1135">
        <v>3</v>
      </c>
      <c r="H835" s="1136"/>
      <c r="I835" s="1135">
        <v>8.34</v>
      </c>
      <c r="J835" s="1136"/>
      <c r="K835" s="1137">
        <f t="shared" si="99"/>
        <v>26.7714</v>
      </c>
      <c r="L835" s="1181"/>
      <c r="M835" s="910"/>
      <c r="N835" s="909"/>
      <c r="O835" s="1159"/>
      <c r="P835" s="1160"/>
      <c r="Q835" s="1147">
        <v>15</v>
      </c>
      <c r="R835" s="1163"/>
    </row>
    <row r="836" spans="3:18" x14ac:dyDescent="0.25">
      <c r="C836" s="1141" t="s">
        <v>770</v>
      </c>
      <c r="D836" s="1175"/>
      <c r="E836" s="1178" t="s">
        <v>1622</v>
      </c>
      <c r="F836" s="1129"/>
      <c r="G836" s="1128">
        <v>11</v>
      </c>
      <c r="H836" s="1129"/>
      <c r="I836" s="1128">
        <v>1.49</v>
      </c>
      <c r="J836" s="1129"/>
      <c r="K836" s="1184">
        <f t="shared" si="99"/>
        <v>16.7029</v>
      </c>
      <c r="L836" s="1195"/>
      <c r="M836" s="910"/>
      <c r="N836" s="909"/>
      <c r="O836" s="1159"/>
      <c r="P836" s="1160"/>
      <c r="Q836" s="1164"/>
      <c r="R836" s="1165"/>
    </row>
    <row r="837" spans="3:18" x14ac:dyDescent="0.25">
      <c r="C837" s="1141" t="s">
        <v>2311</v>
      </c>
      <c r="D837" s="1175"/>
      <c r="E837" s="1178" t="s">
        <v>2312</v>
      </c>
      <c r="F837" s="1129"/>
      <c r="G837" s="1128">
        <v>1</v>
      </c>
      <c r="H837" s="1129"/>
      <c r="I837" s="1128">
        <v>8.11</v>
      </c>
      <c r="J837" s="1129"/>
      <c r="K837" s="1184">
        <f t="shared" si="99"/>
        <v>9.8130999999999986</v>
      </c>
      <c r="L837" s="1195"/>
      <c r="M837" s="910"/>
      <c r="N837" s="909"/>
      <c r="O837" s="1159"/>
      <c r="P837" s="1160"/>
      <c r="Q837" s="1164"/>
      <c r="R837" s="1165"/>
    </row>
    <row r="838" spans="3:18" x14ac:dyDescent="0.25">
      <c r="C838" s="1210" t="s">
        <v>2313</v>
      </c>
      <c r="D838" s="1175"/>
      <c r="E838" s="1178" t="s">
        <v>2312</v>
      </c>
      <c r="F838" s="1129"/>
      <c r="G838" s="1128">
        <v>1</v>
      </c>
      <c r="H838" s="1129"/>
      <c r="I838" s="1128">
        <v>7.58</v>
      </c>
      <c r="J838" s="1129"/>
      <c r="K838" s="1184">
        <f t="shared" si="99"/>
        <v>9.1717999999999993</v>
      </c>
      <c r="L838" s="1195"/>
      <c r="M838" s="910"/>
      <c r="N838" s="909"/>
      <c r="O838" s="1159"/>
      <c r="P838" s="1160"/>
      <c r="Q838" s="1164"/>
      <c r="R838" s="1165"/>
    </row>
    <row r="839" spans="3:18" x14ac:dyDescent="0.25">
      <c r="C839" s="1141">
        <v>9010906799</v>
      </c>
      <c r="D839" s="1175"/>
      <c r="E839" s="1178" t="s">
        <v>1358</v>
      </c>
      <c r="F839" s="1129"/>
      <c r="G839" s="1128">
        <v>1</v>
      </c>
      <c r="H839" s="1129"/>
      <c r="I839" s="1128">
        <v>2.62</v>
      </c>
      <c r="J839" s="1129"/>
      <c r="K839" s="1184">
        <f t="shared" si="99"/>
        <v>3.1702000000000004</v>
      </c>
      <c r="L839" s="1195"/>
      <c r="M839" s="910"/>
      <c r="N839" s="909"/>
      <c r="O839" s="1159"/>
      <c r="P839" s="1160"/>
      <c r="Q839" s="1164"/>
      <c r="R839" s="1165"/>
    </row>
    <row r="840" spans="3:18" ht="15.75" thickBot="1" x14ac:dyDescent="0.3">
      <c r="C840" s="1143">
        <v>9560706100</v>
      </c>
      <c r="D840" s="1156"/>
      <c r="E840" s="1179" t="s">
        <v>1623</v>
      </c>
      <c r="F840" s="1134"/>
      <c r="G840" s="1133">
        <v>1</v>
      </c>
      <c r="H840" s="1134"/>
      <c r="I840" s="1133">
        <v>2.4700000000000002</v>
      </c>
      <c r="J840" s="1134"/>
      <c r="K840" s="1182">
        <f t="shared" si="99"/>
        <v>2.9887000000000001</v>
      </c>
      <c r="L840" s="1183"/>
      <c r="M840" s="910"/>
      <c r="N840" s="909"/>
      <c r="O840" s="1161"/>
      <c r="P840" s="1162"/>
      <c r="Q840" s="1166"/>
      <c r="R840" s="1167"/>
    </row>
    <row r="841" spans="3:18" x14ac:dyDescent="0.25">
      <c r="C841" s="1211" t="s">
        <v>772</v>
      </c>
      <c r="D841" s="1212"/>
      <c r="E841" s="1213" t="s">
        <v>1624</v>
      </c>
      <c r="F841" s="1214"/>
      <c r="G841" s="1202">
        <v>1</v>
      </c>
      <c r="H841" s="1203"/>
      <c r="I841" s="1202">
        <v>39.51</v>
      </c>
      <c r="J841" s="1203"/>
      <c r="K841" s="834">
        <f t="shared" ref="K841" si="100">21%*(I841)+(I841)</f>
        <v>47.807099999999998</v>
      </c>
      <c r="L841" s="1217"/>
      <c r="M841" s="910"/>
      <c r="N841" s="909"/>
      <c r="O841" s="970">
        <v>18</v>
      </c>
      <c r="P841" s="971"/>
      <c r="Q841" s="589">
        <v>1</v>
      </c>
      <c r="R841" s="590"/>
    </row>
    <row r="842" spans="3:18" x14ac:dyDescent="0.25">
      <c r="C842" s="162" t="s">
        <v>773</v>
      </c>
      <c r="D842" s="163"/>
      <c r="E842" s="164" t="s">
        <v>1625</v>
      </c>
      <c r="F842" s="165"/>
      <c r="G842" s="164">
        <v>2</v>
      </c>
      <c r="H842" s="165"/>
      <c r="I842" s="164">
        <v>39.51</v>
      </c>
      <c r="J842" s="165"/>
      <c r="K842" s="1200">
        <f>21%*(I842)+(I842)*G842</f>
        <v>87.317099999999996</v>
      </c>
      <c r="L842" s="1218"/>
      <c r="M842" s="910"/>
      <c r="N842" s="909"/>
      <c r="O842" s="972"/>
      <c r="P842" s="973"/>
      <c r="Q842" s="591"/>
      <c r="R842" s="592"/>
    </row>
    <row r="843" spans="3:18" x14ac:dyDescent="0.25">
      <c r="C843" s="162" t="s">
        <v>774</v>
      </c>
      <c r="D843" s="163"/>
      <c r="E843" s="1206" t="s">
        <v>1626</v>
      </c>
      <c r="F843" s="165"/>
      <c r="G843" s="164">
        <v>1</v>
      </c>
      <c r="H843" s="165"/>
      <c r="I843" s="164">
        <v>17.399999999999999</v>
      </c>
      <c r="J843" s="165"/>
      <c r="K843" s="1200">
        <f t="shared" ref="K843:K895" si="101">21%*(I843)+(I843)*G843</f>
        <v>21.053999999999998</v>
      </c>
      <c r="L843" s="1218"/>
      <c r="M843" s="910"/>
      <c r="N843" s="909"/>
      <c r="O843" s="972"/>
      <c r="P843" s="973"/>
      <c r="Q843" s="591"/>
      <c r="R843" s="592"/>
    </row>
    <row r="844" spans="3:18" ht="15.75" thickBot="1" x14ac:dyDescent="0.3">
      <c r="C844" s="162" t="s">
        <v>775</v>
      </c>
      <c r="D844" s="163"/>
      <c r="E844" s="1206" t="s">
        <v>1627</v>
      </c>
      <c r="F844" s="165"/>
      <c r="G844" s="164">
        <v>1</v>
      </c>
      <c r="H844" s="165"/>
      <c r="I844" s="164">
        <v>17.399999999999999</v>
      </c>
      <c r="J844" s="165"/>
      <c r="K844" s="1200">
        <f t="shared" si="101"/>
        <v>21.053999999999998</v>
      </c>
      <c r="L844" s="1218"/>
      <c r="M844" s="910"/>
      <c r="N844" s="909"/>
      <c r="O844" s="972"/>
      <c r="P844" s="973"/>
      <c r="Q844" s="591"/>
      <c r="R844" s="592"/>
    </row>
    <row r="845" spans="3:18" x14ac:dyDescent="0.25">
      <c r="C845" s="1215" t="s">
        <v>776</v>
      </c>
      <c r="D845" s="1216"/>
      <c r="E845" s="1209" t="s">
        <v>1628</v>
      </c>
      <c r="F845" s="1205"/>
      <c r="G845" s="1204">
        <v>4</v>
      </c>
      <c r="H845" s="1205"/>
      <c r="I845" s="1204">
        <v>4.8</v>
      </c>
      <c r="J845" s="1205"/>
      <c r="K845" s="186">
        <f t="shared" si="101"/>
        <v>20.207999999999998</v>
      </c>
      <c r="L845" s="187"/>
      <c r="M845" s="910"/>
      <c r="N845" s="909"/>
      <c r="O845" s="972"/>
      <c r="P845" s="973"/>
      <c r="Q845" s="589">
        <v>2</v>
      </c>
      <c r="R845" s="590"/>
    </row>
    <row r="846" spans="3:18" x14ac:dyDescent="0.25">
      <c r="C846" s="162" t="s">
        <v>777</v>
      </c>
      <c r="D846" s="163"/>
      <c r="E846" s="1206" t="s">
        <v>1629</v>
      </c>
      <c r="F846" s="165"/>
      <c r="G846" s="164">
        <v>1</v>
      </c>
      <c r="H846" s="165"/>
      <c r="I846" s="164">
        <v>3.87</v>
      </c>
      <c r="J846" s="165"/>
      <c r="K846" s="1200">
        <f t="shared" si="101"/>
        <v>4.6827000000000005</v>
      </c>
      <c r="L846" s="1201"/>
      <c r="M846" s="910"/>
      <c r="N846" s="909"/>
      <c r="O846" s="972"/>
      <c r="P846" s="973"/>
      <c r="Q846" s="591"/>
      <c r="R846" s="592"/>
    </row>
    <row r="847" spans="3:18" x14ac:dyDescent="0.25">
      <c r="C847" s="162" t="s">
        <v>778</v>
      </c>
      <c r="D847" s="163"/>
      <c r="E847" s="1206" t="s">
        <v>1630</v>
      </c>
      <c r="F847" s="165"/>
      <c r="G847" s="164">
        <v>1</v>
      </c>
      <c r="H847" s="165"/>
      <c r="I847" s="164">
        <v>40.520000000000003</v>
      </c>
      <c r="J847" s="165"/>
      <c r="K847" s="1200">
        <f t="shared" si="101"/>
        <v>49.029200000000003</v>
      </c>
      <c r="L847" s="1201"/>
      <c r="M847" s="910"/>
      <c r="N847" s="909"/>
      <c r="O847" s="972"/>
      <c r="P847" s="973"/>
      <c r="Q847" s="591"/>
      <c r="R847" s="592"/>
    </row>
    <row r="848" spans="3:18" x14ac:dyDescent="0.25">
      <c r="C848" s="217" t="s">
        <v>779</v>
      </c>
      <c r="D848" s="218"/>
      <c r="E848" s="219" t="s">
        <v>1631</v>
      </c>
      <c r="F848" s="219"/>
      <c r="G848" s="219">
        <v>1</v>
      </c>
      <c r="H848" s="219"/>
      <c r="I848" s="219">
        <v>29.57</v>
      </c>
      <c r="J848" s="219"/>
      <c r="K848" s="1200">
        <f t="shared" si="101"/>
        <v>35.779699999999998</v>
      </c>
      <c r="L848" s="1201"/>
      <c r="M848" s="910"/>
      <c r="N848" s="909"/>
      <c r="O848" s="972"/>
      <c r="P848" s="973"/>
      <c r="Q848" s="591"/>
      <c r="R848" s="592"/>
    </row>
    <row r="849" spans="3:18" x14ac:dyDescent="0.25">
      <c r="C849" s="217" t="s">
        <v>780</v>
      </c>
      <c r="D849" s="218"/>
      <c r="E849" s="219" t="s">
        <v>1632</v>
      </c>
      <c r="F849" s="219"/>
      <c r="G849" s="219">
        <v>1</v>
      </c>
      <c r="H849" s="219"/>
      <c r="I849" s="219">
        <v>2.97</v>
      </c>
      <c r="J849" s="219"/>
      <c r="K849" s="1200">
        <f t="shared" si="101"/>
        <v>3.5937000000000001</v>
      </c>
      <c r="L849" s="1201"/>
      <c r="M849" s="910"/>
      <c r="N849" s="909"/>
      <c r="O849" s="972"/>
      <c r="P849" s="973"/>
      <c r="Q849" s="591"/>
      <c r="R849" s="592"/>
    </row>
    <row r="850" spans="3:18" x14ac:dyDescent="0.25">
      <c r="C850" s="217" t="s">
        <v>781</v>
      </c>
      <c r="D850" s="218"/>
      <c r="E850" s="219" t="s">
        <v>1633</v>
      </c>
      <c r="F850" s="219"/>
      <c r="G850" s="219">
        <v>1</v>
      </c>
      <c r="H850" s="219"/>
      <c r="I850" s="219">
        <v>15.87</v>
      </c>
      <c r="J850" s="219"/>
      <c r="K850" s="1200">
        <f t="shared" si="101"/>
        <v>19.2027</v>
      </c>
      <c r="L850" s="1201"/>
      <c r="M850" s="910"/>
      <c r="N850" s="909"/>
      <c r="O850" s="972"/>
      <c r="P850" s="973"/>
      <c r="Q850" s="591"/>
      <c r="R850" s="592"/>
    </row>
    <row r="851" spans="3:18" ht="15.75" thickBot="1" x14ac:dyDescent="0.3">
      <c r="C851" s="169" t="s">
        <v>782</v>
      </c>
      <c r="D851" s="170"/>
      <c r="E851" s="185" t="s">
        <v>1634</v>
      </c>
      <c r="F851" s="185"/>
      <c r="G851" s="185">
        <v>1</v>
      </c>
      <c r="H851" s="185"/>
      <c r="I851" s="185">
        <v>6.58</v>
      </c>
      <c r="J851" s="185"/>
      <c r="K851" s="188">
        <f t="shared" si="101"/>
        <v>7.9618000000000002</v>
      </c>
      <c r="L851" s="189"/>
      <c r="M851" s="910"/>
      <c r="N851" s="909"/>
      <c r="O851" s="972"/>
      <c r="P851" s="973"/>
      <c r="Q851" s="593"/>
      <c r="R851" s="594"/>
    </row>
    <row r="852" spans="3:18" x14ac:dyDescent="0.25">
      <c r="C852" s="214" t="s">
        <v>783</v>
      </c>
      <c r="D852" s="215"/>
      <c r="E852" s="567" t="s">
        <v>1635</v>
      </c>
      <c r="F852" s="567"/>
      <c r="G852" s="171">
        <v>1</v>
      </c>
      <c r="H852" s="171"/>
      <c r="I852" s="171">
        <v>1.84</v>
      </c>
      <c r="J852" s="171"/>
      <c r="K852" s="186">
        <f t="shared" si="101"/>
        <v>2.2263999999999999</v>
      </c>
      <c r="L852" s="187"/>
      <c r="M852" s="910"/>
      <c r="N852" s="909"/>
      <c r="O852" s="972"/>
      <c r="P852" s="973"/>
      <c r="Q852" s="589">
        <v>4</v>
      </c>
      <c r="R852" s="590"/>
    </row>
    <row r="853" spans="3:18" x14ac:dyDescent="0.25">
      <c r="C853" s="217" t="s">
        <v>784</v>
      </c>
      <c r="D853" s="218"/>
      <c r="E853" s="219" t="s">
        <v>1635</v>
      </c>
      <c r="F853" s="219"/>
      <c r="G853" s="219">
        <v>1</v>
      </c>
      <c r="H853" s="219"/>
      <c r="I853" s="219">
        <v>7.55</v>
      </c>
      <c r="J853" s="219"/>
      <c r="K853" s="1200">
        <f t="shared" si="101"/>
        <v>9.1355000000000004</v>
      </c>
      <c r="L853" s="1201"/>
      <c r="M853" s="910"/>
      <c r="N853" s="909"/>
      <c r="O853" s="972"/>
      <c r="P853" s="973"/>
      <c r="Q853" s="591"/>
      <c r="R853" s="592"/>
    </row>
    <row r="854" spans="3:18" x14ac:dyDescent="0.25">
      <c r="C854" s="217" t="s">
        <v>785</v>
      </c>
      <c r="D854" s="218"/>
      <c r="E854" s="219" t="s">
        <v>1451</v>
      </c>
      <c r="F854" s="219"/>
      <c r="G854" s="219">
        <v>2</v>
      </c>
      <c r="H854" s="219"/>
      <c r="I854" s="219">
        <v>3.6</v>
      </c>
      <c r="J854" s="219"/>
      <c r="K854" s="1200">
        <f t="shared" si="101"/>
        <v>7.9560000000000004</v>
      </c>
      <c r="L854" s="1201"/>
      <c r="M854" s="910"/>
      <c r="N854" s="909"/>
      <c r="O854" s="972"/>
      <c r="P854" s="973"/>
      <c r="Q854" s="591"/>
      <c r="R854" s="592"/>
    </row>
    <row r="855" spans="3:18" x14ac:dyDescent="0.25">
      <c r="C855" s="217" t="s">
        <v>786</v>
      </c>
      <c r="D855" s="218"/>
      <c r="E855" s="219" t="s">
        <v>1358</v>
      </c>
      <c r="F855" s="219"/>
      <c r="G855" s="219">
        <v>4</v>
      </c>
      <c r="H855" s="219"/>
      <c r="I855" s="219">
        <v>4.2</v>
      </c>
      <c r="J855" s="219"/>
      <c r="K855" s="1200">
        <f t="shared" si="101"/>
        <v>17.682000000000002</v>
      </c>
      <c r="L855" s="1201"/>
      <c r="M855" s="910"/>
      <c r="N855" s="909"/>
      <c r="O855" s="972"/>
      <c r="P855" s="973"/>
      <c r="Q855" s="591"/>
      <c r="R855" s="592"/>
    </row>
    <row r="856" spans="3:18" x14ac:dyDescent="0.25">
      <c r="C856" s="217" t="s">
        <v>787</v>
      </c>
      <c r="D856" s="218"/>
      <c r="E856" s="219" t="s">
        <v>1341</v>
      </c>
      <c r="F856" s="219"/>
      <c r="G856" s="219">
        <v>1</v>
      </c>
      <c r="H856" s="219"/>
      <c r="I856" s="219">
        <v>1.03</v>
      </c>
      <c r="J856" s="219"/>
      <c r="K856" s="1200">
        <f t="shared" si="101"/>
        <v>1.2463</v>
      </c>
      <c r="L856" s="1201"/>
      <c r="M856" s="910"/>
      <c r="N856" s="909"/>
      <c r="O856" s="972"/>
      <c r="P856" s="973"/>
      <c r="Q856" s="591"/>
      <c r="R856" s="592"/>
    </row>
    <row r="857" spans="3:18" x14ac:dyDescent="0.25">
      <c r="C857" s="217" t="s">
        <v>788</v>
      </c>
      <c r="D857" s="218"/>
      <c r="E857" s="219" t="s">
        <v>1347</v>
      </c>
      <c r="F857" s="219"/>
      <c r="G857" s="219">
        <v>1</v>
      </c>
      <c r="H857" s="219"/>
      <c r="I857" s="219">
        <v>5.34</v>
      </c>
      <c r="J857" s="219"/>
      <c r="K857" s="1200">
        <f t="shared" si="101"/>
        <v>6.4613999999999994</v>
      </c>
      <c r="L857" s="1201"/>
      <c r="M857" s="910"/>
      <c r="N857" s="909"/>
      <c r="O857" s="972"/>
      <c r="P857" s="973"/>
      <c r="Q857" s="591"/>
      <c r="R857" s="592"/>
    </row>
    <row r="858" spans="3:18" x14ac:dyDescent="0.25">
      <c r="C858" s="217" t="s">
        <v>789</v>
      </c>
      <c r="D858" s="218"/>
      <c r="E858" s="219" t="s">
        <v>1340</v>
      </c>
      <c r="F858" s="219"/>
      <c r="G858" s="219">
        <v>1</v>
      </c>
      <c r="H858" s="219"/>
      <c r="I858" s="219">
        <v>6.16</v>
      </c>
      <c r="J858" s="219"/>
      <c r="K858" s="1200">
        <f t="shared" si="101"/>
        <v>7.4535999999999998</v>
      </c>
      <c r="L858" s="1201"/>
      <c r="M858" s="910"/>
      <c r="N858" s="909"/>
      <c r="O858" s="972"/>
      <c r="P858" s="973"/>
      <c r="Q858" s="591"/>
      <c r="R858" s="592"/>
    </row>
    <row r="859" spans="3:18" ht="15.75" thickBot="1" x14ac:dyDescent="0.3">
      <c r="C859" s="169" t="s">
        <v>790</v>
      </c>
      <c r="D859" s="170"/>
      <c r="E859" s="185" t="s">
        <v>1451</v>
      </c>
      <c r="F859" s="185"/>
      <c r="G859" s="185">
        <v>1</v>
      </c>
      <c r="H859" s="185"/>
      <c r="I859" s="185">
        <v>0.59</v>
      </c>
      <c r="J859" s="185"/>
      <c r="K859" s="188">
        <f t="shared" si="101"/>
        <v>0.71389999999999998</v>
      </c>
      <c r="L859" s="189"/>
      <c r="M859" s="910"/>
      <c r="N859" s="909"/>
      <c r="O859" s="972"/>
      <c r="P859" s="973"/>
      <c r="Q859" s="593"/>
      <c r="R859" s="594"/>
    </row>
    <row r="860" spans="3:18" x14ac:dyDescent="0.25">
      <c r="C860" s="214" t="s">
        <v>791</v>
      </c>
      <c r="D860" s="215"/>
      <c r="E860" s="567" t="s">
        <v>1636</v>
      </c>
      <c r="F860" s="567"/>
      <c r="G860" s="171">
        <v>1</v>
      </c>
      <c r="H860" s="171"/>
      <c r="I860" s="171">
        <v>28.5</v>
      </c>
      <c r="J860" s="171"/>
      <c r="K860" s="186">
        <f t="shared" si="101"/>
        <v>34.484999999999999</v>
      </c>
      <c r="L860" s="187"/>
      <c r="M860" s="910"/>
      <c r="N860" s="909"/>
      <c r="O860" s="972"/>
      <c r="P860" s="973"/>
      <c r="Q860" s="589">
        <v>5</v>
      </c>
      <c r="R860" s="590"/>
    </row>
    <row r="861" spans="3:18" x14ac:dyDescent="0.25">
      <c r="C861" s="217" t="s">
        <v>792</v>
      </c>
      <c r="D861" s="218"/>
      <c r="E861" s="219" t="s">
        <v>1637</v>
      </c>
      <c r="F861" s="219"/>
      <c r="G861" s="219">
        <v>1</v>
      </c>
      <c r="H861" s="219"/>
      <c r="I861" s="219">
        <v>28.5</v>
      </c>
      <c r="J861" s="219"/>
      <c r="K861" s="1200">
        <f t="shared" si="101"/>
        <v>34.484999999999999</v>
      </c>
      <c r="L861" s="1201"/>
      <c r="M861" s="910"/>
      <c r="N861" s="909"/>
      <c r="O861" s="972"/>
      <c r="P861" s="973"/>
      <c r="Q861" s="591"/>
      <c r="R861" s="592"/>
    </row>
    <row r="862" spans="3:18" x14ac:dyDescent="0.25">
      <c r="C862" s="217" t="s">
        <v>793</v>
      </c>
      <c r="D862" s="218"/>
      <c r="E862" s="219" t="s">
        <v>1638</v>
      </c>
      <c r="F862" s="219"/>
      <c r="G862" s="219">
        <v>1</v>
      </c>
      <c r="H862" s="219"/>
      <c r="I862" s="219">
        <v>22.93</v>
      </c>
      <c r="J862" s="219"/>
      <c r="K862" s="1200">
        <f t="shared" si="101"/>
        <v>27.7453</v>
      </c>
      <c r="L862" s="1201"/>
      <c r="M862" s="910"/>
      <c r="N862" s="909"/>
      <c r="O862" s="972"/>
      <c r="P862" s="973"/>
      <c r="Q862" s="591"/>
      <c r="R862" s="592"/>
    </row>
    <row r="863" spans="3:18" x14ac:dyDescent="0.25">
      <c r="C863" s="217" t="s">
        <v>794</v>
      </c>
      <c r="D863" s="218"/>
      <c r="E863" s="219" t="s">
        <v>1639</v>
      </c>
      <c r="F863" s="219"/>
      <c r="G863" s="219">
        <v>1</v>
      </c>
      <c r="H863" s="219"/>
      <c r="I863" s="219">
        <v>50.78</v>
      </c>
      <c r="J863" s="219"/>
      <c r="K863" s="1200">
        <f t="shared" si="101"/>
        <v>61.443800000000003</v>
      </c>
      <c r="L863" s="1201"/>
      <c r="M863" s="910"/>
      <c r="N863" s="909"/>
      <c r="O863" s="972"/>
      <c r="P863" s="973"/>
      <c r="Q863" s="591"/>
      <c r="R863" s="592"/>
    </row>
    <row r="864" spans="3:18" x14ac:dyDescent="0.25">
      <c r="C864" s="217" t="s">
        <v>795</v>
      </c>
      <c r="D864" s="218"/>
      <c r="E864" s="219" t="s">
        <v>1539</v>
      </c>
      <c r="F864" s="219"/>
      <c r="G864" s="219">
        <v>3</v>
      </c>
      <c r="H864" s="219"/>
      <c r="I864" s="219">
        <v>17.399999999999999</v>
      </c>
      <c r="J864" s="219"/>
      <c r="K864" s="1200">
        <f t="shared" si="101"/>
        <v>55.853999999999992</v>
      </c>
      <c r="L864" s="1201"/>
      <c r="M864" s="910"/>
      <c r="N864" s="909"/>
      <c r="O864" s="972"/>
      <c r="P864" s="973"/>
      <c r="Q864" s="591"/>
      <c r="R864" s="592"/>
    </row>
    <row r="865" spans="3:18" x14ac:dyDescent="0.25">
      <c r="C865" s="217" t="s">
        <v>796</v>
      </c>
      <c r="D865" s="218"/>
      <c r="E865" s="219" t="s">
        <v>1636</v>
      </c>
      <c r="F865" s="219"/>
      <c r="G865" s="219">
        <v>1</v>
      </c>
      <c r="H865" s="219"/>
      <c r="I865" s="219">
        <v>20.18</v>
      </c>
      <c r="J865" s="219"/>
      <c r="K865" s="1200">
        <f t="shared" si="101"/>
        <v>24.4178</v>
      </c>
      <c r="L865" s="1201"/>
      <c r="M865" s="910"/>
      <c r="N865" s="909"/>
      <c r="O865" s="972"/>
      <c r="P865" s="973"/>
      <c r="Q865" s="591"/>
      <c r="R865" s="592"/>
    </row>
    <row r="866" spans="3:18" ht="15.75" thickBot="1" x14ac:dyDescent="0.3">
      <c r="C866" s="169" t="s">
        <v>797</v>
      </c>
      <c r="D866" s="170"/>
      <c r="E866" s="185" t="s">
        <v>1637</v>
      </c>
      <c r="F866" s="185"/>
      <c r="G866" s="185">
        <v>1</v>
      </c>
      <c r="H866" s="185"/>
      <c r="I866" s="185">
        <v>20.18</v>
      </c>
      <c r="J866" s="185"/>
      <c r="K866" s="188">
        <f t="shared" si="101"/>
        <v>24.4178</v>
      </c>
      <c r="L866" s="189"/>
      <c r="M866" s="910"/>
      <c r="N866" s="909"/>
      <c r="O866" s="972"/>
      <c r="P866" s="973"/>
      <c r="Q866" s="593"/>
      <c r="R866" s="594"/>
    </row>
    <row r="867" spans="3:18" x14ac:dyDescent="0.25">
      <c r="C867" s="214" t="s">
        <v>798</v>
      </c>
      <c r="D867" s="215"/>
      <c r="E867" s="567" t="s">
        <v>1640</v>
      </c>
      <c r="F867" s="567"/>
      <c r="G867" s="171">
        <v>1</v>
      </c>
      <c r="H867" s="171"/>
      <c r="I867" s="171">
        <v>17.52</v>
      </c>
      <c r="J867" s="171"/>
      <c r="K867" s="186">
        <f t="shared" si="101"/>
        <v>21.199199999999998</v>
      </c>
      <c r="L867" s="187"/>
      <c r="M867" s="910"/>
      <c r="N867" s="909"/>
      <c r="O867" s="972"/>
      <c r="P867" s="973"/>
      <c r="Q867" s="589">
        <v>6</v>
      </c>
      <c r="R867" s="590"/>
    </row>
    <row r="868" spans="3:18" x14ac:dyDescent="0.25">
      <c r="C868" s="162" t="s">
        <v>1984</v>
      </c>
      <c r="D868" s="163"/>
      <c r="E868" s="219" t="s">
        <v>1640</v>
      </c>
      <c r="F868" s="219"/>
      <c r="G868" s="164">
        <v>1</v>
      </c>
      <c r="H868" s="165"/>
      <c r="I868" s="164">
        <v>27.8</v>
      </c>
      <c r="J868" s="165"/>
      <c r="K868" s="1200">
        <f t="shared" si="101"/>
        <v>33.637999999999998</v>
      </c>
      <c r="L868" s="1201"/>
      <c r="M868" s="910"/>
      <c r="N868" s="909"/>
      <c r="O868" s="972"/>
      <c r="P868" s="973"/>
      <c r="Q868" s="591"/>
      <c r="R868" s="592"/>
    </row>
    <row r="869" spans="3:18" x14ac:dyDescent="0.25">
      <c r="C869" s="217" t="s">
        <v>799</v>
      </c>
      <c r="D869" s="218"/>
      <c r="E869" s="219" t="s">
        <v>1640</v>
      </c>
      <c r="F869" s="219"/>
      <c r="G869" s="219">
        <v>1</v>
      </c>
      <c r="H869" s="219"/>
      <c r="I869" s="219">
        <v>17.52</v>
      </c>
      <c r="J869" s="219"/>
      <c r="K869" s="1200">
        <f t="shared" si="101"/>
        <v>21.199199999999998</v>
      </c>
      <c r="L869" s="1201"/>
      <c r="M869" s="910"/>
      <c r="N869" s="909"/>
      <c r="O869" s="972"/>
      <c r="P869" s="973"/>
      <c r="Q869" s="591"/>
      <c r="R869" s="592"/>
    </row>
    <row r="870" spans="3:18" ht="15.75" thickBot="1" x14ac:dyDescent="0.3">
      <c r="C870" s="169" t="s">
        <v>800</v>
      </c>
      <c r="D870" s="170"/>
      <c r="E870" s="185" t="s">
        <v>1640</v>
      </c>
      <c r="F870" s="185"/>
      <c r="G870" s="185">
        <v>1</v>
      </c>
      <c r="H870" s="185"/>
      <c r="I870" s="185">
        <v>18.559999999999999</v>
      </c>
      <c r="J870" s="185"/>
      <c r="K870" s="188">
        <f t="shared" si="101"/>
        <v>22.457599999999999</v>
      </c>
      <c r="L870" s="189"/>
      <c r="M870" s="910"/>
      <c r="N870" s="909"/>
      <c r="O870" s="972"/>
      <c r="P870" s="973"/>
      <c r="Q870" s="591"/>
      <c r="R870" s="592"/>
    </row>
    <row r="871" spans="3:18" x14ac:dyDescent="0.25">
      <c r="C871" s="214" t="s">
        <v>801</v>
      </c>
      <c r="D871" s="215"/>
      <c r="E871" s="171" t="s">
        <v>1641</v>
      </c>
      <c r="F871" s="171"/>
      <c r="G871" s="171">
        <v>2</v>
      </c>
      <c r="H871" s="171"/>
      <c r="I871" s="171">
        <v>47.07</v>
      </c>
      <c r="J871" s="171"/>
      <c r="K871" s="186">
        <f t="shared" si="101"/>
        <v>104.0247</v>
      </c>
      <c r="L871" s="187"/>
      <c r="M871" s="910"/>
      <c r="N871" s="909"/>
      <c r="O871" s="972"/>
      <c r="P871" s="973"/>
      <c r="Q871" s="214">
        <v>7</v>
      </c>
      <c r="R871" s="976"/>
    </row>
    <row r="872" spans="3:18" x14ac:dyDescent="0.25">
      <c r="C872" s="217" t="s">
        <v>802</v>
      </c>
      <c r="D872" s="218"/>
      <c r="E872" s="219" t="s">
        <v>1642</v>
      </c>
      <c r="F872" s="219"/>
      <c r="G872" s="219">
        <v>2</v>
      </c>
      <c r="H872" s="219"/>
      <c r="I872" s="219">
        <v>47.63</v>
      </c>
      <c r="J872" s="219"/>
      <c r="K872" s="1200">
        <f t="shared" si="101"/>
        <v>105.26230000000001</v>
      </c>
      <c r="L872" s="1201"/>
      <c r="M872" s="910"/>
      <c r="N872" s="909"/>
      <c r="O872" s="972"/>
      <c r="P872" s="973"/>
      <c r="Q872" s="217"/>
      <c r="R872" s="1207"/>
    </row>
    <row r="873" spans="3:18" x14ac:dyDescent="0.25">
      <c r="C873" s="217" t="s">
        <v>803</v>
      </c>
      <c r="D873" s="218"/>
      <c r="E873" s="219" t="s">
        <v>1642</v>
      </c>
      <c r="F873" s="219"/>
      <c r="G873" s="219">
        <v>2</v>
      </c>
      <c r="H873" s="219"/>
      <c r="I873" s="219">
        <v>55.29</v>
      </c>
      <c r="J873" s="219"/>
      <c r="K873" s="1200">
        <f t="shared" si="101"/>
        <v>122.1909</v>
      </c>
      <c r="L873" s="1201"/>
      <c r="M873" s="910"/>
      <c r="N873" s="909"/>
      <c r="O873" s="972"/>
      <c r="P873" s="973"/>
      <c r="Q873" s="217"/>
      <c r="R873" s="1207"/>
    </row>
    <row r="874" spans="3:18" x14ac:dyDescent="0.25">
      <c r="C874" s="217" t="s">
        <v>804</v>
      </c>
      <c r="D874" s="218"/>
      <c r="E874" s="219" t="s">
        <v>1643</v>
      </c>
      <c r="F874" s="219"/>
      <c r="G874" s="219">
        <v>2</v>
      </c>
      <c r="H874" s="219"/>
      <c r="I874" s="219">
        <v>18.03</v>
      </c>
      <c r="J874" s="219"/>
      <c r="K874" s="1200">
        <f t="shared" si="101"/>
        <v>39.846299999999999</v>
      </c>
      <c r="L874" s="1201"/>
      <c r="M874" s="910"/>
      <c r="N874" s="909"/>
      <c r="O874" s="972"/>
      <c r="P874" s="973"/>
      <c r="Q874" s="217"/>
      <c r="R874" s="1207"/>
    </row>
    <row r="875" spans="3:18" x14ac:dyDescent="0.25">
      <c r="C875" s="217" t="s">
        <v>805</v>
      </c>
      <c r="D875" s="218"/>
      <c r="E875" s="219" t="s">
        <v>1644</v>
      </c>
      <c r="F875" s="219"/>
      <c r="G875" s="219">
        <v>1</v>
      </c>
      <c r="H875" s="219"/>
      <c r="I875" s="219">
        <v>4.9800000000000004</v>
      </c>
      <c r="J875" s="219"/>
      <c r="K875" s="1200">
        <f t="shared" si="101"/>
        <v>6.0258000000000003</v>
      </c>
      <c r="L875" s="1201"/>
      <c r="M875" s="910"/>
      <c r="N875" s="909"/>
      <c r="O875" s="972"/>
      <c r="P875" s="973"/>
      <c r="Q875" s="217"/>
      <c r="R875" s="1207"/>
    </row>
    <row r="876" spans="3:18" x14ac:dyDescent="0.25">
      <c r="C876" s="217" t="s">
        <v>806</v>
      </c>
      <c r="D876" s="218"/>
      <c r="E876" s="219" t="s">
        <v>1347</v>
      </c>
      <c r="F876" s="219"/>
      <c r="G876" s="219">
        <v>2</v>
      </c>
      <c r="H876" s="219"/>
      <c r="I876" s="219">
        <v>1</v>
      </c>
      <c r="J876" s="219"/>
      <c r="K876" s="1200">
        <f t="shared" si="101"/>
        <v>2.21</v>
      </c>
      <c r="L876" s="1201"/>
      <c r="M876" s="910"/>
      <c r="N876" s="909"/>
      <c r="O876" s="972"/>
      <c r="P876" s="973"/>
      <c r="Q876" s="217"/>
      <c r="R876" s="1207"/>
    </row>
    <row r="877" spans="3:18" x14ac:dyDescent="0.25">
      <c r="C877" s="217" t="s">
        <v>807</v>
      </c>
      <c r="D877" s="218"/>
      <c r="E877" s="219" t="s">
        <v>1643</v>
      </c>
      <c r="F877" s="219"/>
      <c r="G877" s="219">
        <v>1</v>
      </c>
      <c r="H877" s="219"/>
      <c r="I877" s="219">
        <v>32.380000000000003</v>
      </c>
      <c r="J877" s="219"/>
      <c r="K877" s="1200">
        <f t="shared" si="101"/>
        <v>39.1798</v>
      </c>
      <c r="L877" s="1201"/>
      <c r="M877" s="910"/>
      <c r="N877" s="909"/>
      <c r="O877" s="972"/>
      <c r="P877" s="973"/>
      <c r="Q877" s="217"/>
      <c r="R877" s="1207"/>
    </row>
    <row r="878" spans="3:18" ht="15.75" thickBot="1" x14ac:dyDescent="0.3">
      <c r="C878" s="169" t="s">
        <v>808</v>
      </c>
      <c r="D878" s="170"/>
      <c r="E878" s="185" t="s">
        <v>1642</v>
      </c>
      <c r="F878" s="185"/>
      <c r="G878" s="185">
        <v>2</v>
      </c>
      <c r="H878" s="185"/>
      <c r="I878" s="185">
        <v>55.29</v>
      </c>
      <c r="J878" s="185"/>
      <c r="K878" s="188">
        <f t="shared" si="101"/>
        <v>122.1909</v>
      </c>
      <c r="L878" s="189"/>
      <c r="M878" s="910"/>
      <c r="N878" s="909"/>
      <c r="O878" s="972"/>
      <c r="P878" s="973"/>
      <c r="Q878" s="169"/>
      <c r="R878" s="1208"/>
    </row>
    <row r="879" spans="3:18" ht="15.75" thickBot="1" x14ac:dyDescent="0.3">
      <c r="C879" s="1215" t="s">
        <v>809</v>
      </c>
      <c r="D879" s="1216"/>
      <c r="E879" s="1209" t="s">
        <v>1645</v>
      </c>
      <c r="F879" s="1205"/>
      <c r="G879" s="1204">
        <v>2</v>
      </c>
      <c r="H879" s="1205"/>
      <c r="I879" s="1204">
        <v>4.08</v>
      </c>
      <c r="J879" s="1205"/>
      <c r="K879" s="186">
        <f t="shared" si="101"/>
        <v>9.0167999999999999</v>
      </c>
      <c r="L879" s="187"/>
      <c r="M879" s="910"/>
      <c r="N879" s="909"/>
      <c r="O879" s="972"/>
      <c r="P879" s="973"/>
      <c r="Q879" s="589">
        <v>8</v>
      </c>
      <c r="R879" s="590"/>
    </row>
    <row r="880" spans="3:18" x14ac:dyDescent="0.25">
      <c r="C880" s="214" t="s">
        <v>810</v>
      </c>
      <c r="D880" s="215"/>
      <c r="E880" s="171" t="s">
        <v>1637</v>
      </c>
      <c r="F880" s="171"/>
      <c r="G880" s="171">
        <v>3</v>
      </c>
      <c r="H880" s="171"/>
      <c r="I880" s="171">
        <v>30.22</v>
      </c>
      <c r="J880" s="171"/>
      <c r="K880" s="186">
        <f t="shared" si="101"/>
        <v>97.006199999999993</v>
      </c>
      <c r="L880" s="187"/>
      <c r="M880" s="908"/>
      <c r="N880" s="909"/>
      <c r="O880" s="972"/>
      <c r="P880" s="973"/>
      <c r="Q880" s="589">
        <v>9</v>
      </c>
      <c r="R880" s="590"/>
    </row>
    <row r="881" spans="3:18" x14ac:dyDescent="0.25">
      <c r="C881" s="217" t="s">
        <v>811</v>
      </c>
      <c r="D881" s="218"/>
      <c r="E881" s="219" t="s">
        <v>1636</v>
      </c>
      <c r="F881" s="219"/>
      <c r="G881" s="219">
        <v>3</v>
      </c>
      <c r="H881" s="219"/>
      <c r="I881" s="219">
        <v>30.22</v>
      </c>
      <c r="J881" s="219"/>
      <c r="K881" s="1200">
        <f t="shared" si="101"/>
        <v>97.006199999999993</v>
      </c>
      <c r="L881" s="1201"/>
      <c r="M881" s="908"/>
      <c r="N881" s="909"/>
      <c r="O881" s="972"/>
      <c r="P881" s="973"/>
      <c r="Q881" s="591"/>
      <c r="R881" s="592"/>
    </row>
    <row r="882" spans="3:18" x14ac:dyDescent="0.25">
      <c r="C882" s="217" t="s">
        <v>812</v>
      </c>
      <c r="D882" s="218"/>
      <c r="E882" s="219" t="s">
        <v>1627</v>
      </c>
      <c r="F882" s="219"/>
      <c r="G882" s="219">
        <v>1</v>
      </c>
      <c r="H882" s="219"/>
      <c r="I882" s="219">
        <v>62.43</v>
      </c>
      <c r="J882" s="219"/>
      <c r="K882" s="1200">
        <f t="shared" si="101"/>
        <v>75.540300000000002</v>
      </c>
      <c r="L882" s="1201"/>
      <c r="M882" s="908"/>
      <c r="N882" s="909"/>
      <c r="O882" s="972"/>
      <c r="P882" s="973"/>
      <c r="Q882" s="591"/>
      <c r="R882" s="592"/>
    </row>
    <row r="883" spans="3:18" ht="15.75" thickBot="1" x14ac:dyDescent="0.3">
      <c r="C883" s="169" t="s">
        <v>813</v>
      </c>
      <c r="D883" s="170"/>
      <c r="E883" s="185" t="s">
        <v>1636</v>
      </c>
      <c r="F883" s="185"/>
      <c r="G883" s="185">
        <v>1</v>
      </c>
      <c r="H883" s="185"/>
      <c r="I883" s="185">
        <v>23</v>
      </c>
      <c r="J883" s="185"/>
      <c r="K883" s="188">
        <f t="shared" si="101"/>
        <v>27.83</v>
      </c>
      <c r="L883" s="189"/>
      <c r="M883" s="908"/>
      <c r="N883" s="909"/>
      <c r="O883" s="972"/>
      <c r="P883" s="973"/>
      <c r="Q883" s="593"/>
      <c r="R883" s="594"/>
    </row>
    <row r="884" spans="3:18" x14ac:dyDescent="0.25">
      <c r="C884" s="214" t="s">
        <v>814</v>
      </c>
      <c r="D884" s="215"/>
      <c r="E884" s="171" t="s">
        <v>1646</v>
      </c>
      <c r="F884" s="171"/>
      <c r="G884" s="171">
        <v>1</v>
      </c>
      <c r="H884" s="171"/>
      <c r="I884" s="171">
        <v>28.32</v>
      </c>
      <c r="J884" s="171"/>
      <c r="K884" s="186">
        <f t="shared" si="101"/>
        <v>34.267200000000003</v>
      </c>
      <c r="L884" s="187"/>
      <c r="M884" s="908"/>
      <c r="N884" s="909"/>
      <c r="O884" s="972"/>
      <c r="P884" s="973"/>
      <c r="Q884" s="589">
        <v>10</v>
      </c>
      <c r="R884" s="590"/>
    </row>
    <row r="885" spans="3:18" x14ac:dyDescent="0.25">
      <c r="C885" s="217" t="s">
        <v>815</v>
      </c>
      <c r="D885" s="218"/>
      <c r="E885" s="219" t="s">
        <v>1646</v>
      </c>
      <c r="F885" s="219"/>
      <c r="G885" s="219">
        <v>1</v>
      </c>
      <c r="H885" s="219"/>
      <c r="I885" s="219">
        <v>23.49</v>
      </c>
      <c r="J885" s="219"/>
      <c r="K885" s="1200">
        <f t="shared" si="101"/>
        <v>28.422899999999998</v>
      </c>
      <c r="L885" s="1201"/>
      <c r="M885" s="908"/>
      <c r="N885" s="909"/>
      <c r="O885" s="972"/>
      <c r="P885" s="973"/>
      <c r="Q885" s="591"/>
      <c r="R885" s="592"/>
    </row>
    <row r="886" spans="3:18" x14ac:dyDescent="0.25">
      <c r="C886" s="217" t="s">
        <v>816</v>
      </c>
      <c r="D886" s="218"/>
      <c r="E886" s="219" t="s">
        <v>1647</v>
      </c>
      <c r="F886" s="219"/>
      <c r="G886" s="219">
        <v>1</v>
      </c>
      <c r="H886" s="219"/>
      <c r="I886" s="219">
        <v>19.8</v>
      </c>
      <c r="J886" s="219"/>
      <c r="K886" s="1200">
        <f t="shared" si="101"/>
        <v>23.958000000000002</v>
      </c>
      <c r="L886" s="1201"/>
      <c r="M886" s="908"/>
      <c r="N886" s="909"/>
      <c r="O886" s="972"/>
      <c r="P886" s="973"/>
      <c r="Q886" s="591"/>
      <c r="R886" s="592"/>
    </row>
    <row r="887" spans="3:18" ht="15.75" thickBot="1" x14ac:dyDescent="0.3">
      <c r="C887" s="217" t="s">
        <v>817</v>
      </c>
      <c r="D887" s="218"/>
      <c r="E887" s="219" t="s">
        <v>1648</v>
      </c>
      <c r="F887" s="219"/>
      <c r="G887" s="219">
        <v>1</v>
      </c>
      <c r="H887" s="219"/>
      <c r="I887" s="219">
        <v>12.8</v>
      </c>
      <c r="J887" s="219"/>
      <c r="K887" s="1200">
        <f t="shared" si="101"/>
        <v>15.488000000000001</v>
      </c>
      <c r="L887" s="1201"/>
      <c r="M887" s="908"/>
      <c r="N887" s="909"/>
      <c r="O887" s="972"/>
      <c r="P887" s="973"/>
      <c r="Q887" s="591"/>
      <c r="R887" s="592"/>
    </row>
    <row r="888" spans="3:18" x14ac:dyDescent="0.25">
      <c r="C888" s="214" t="s">
        <v>1985</v>
      </c>
      <c r="D888" s="215"/>
      <c r="E888" s="567" t="s">
        <v>1372</v>
      </c>
      <c r="F888" s="567"/>
      <c r="G888" s="171">
        <v>1</v>
      </c>
      <c r="H888" s="171"/>
      <c r="I888" s="171">
        <v>4.45</v>
      </c>
      <c r="J888" s="171"/>
      <c r="K888" s="186">
        <f t="shared" si="101"/>
        <v>5.3845000000000001</v>
      </c>
      <c r="L888" s="187"/>
      <c r="M888" s="908"/>
      <c r="N888" s="909"/>
      <c r="O888" s="972"/>
      <c r="P888" s="973"/>
      <c r="Q888" s="589">
        <v>11</v>
      </c>
      <c r="R888" s="590"/>
    </row>
    <row r="889" spans="3:18" x14ac:dyDescent="0.25">
      <c r="C889" s="162" t="s">
        <v>1986</v>
      </c>
      <c r="D889" s="163"/>
      <c r="E889" s="219" t="s">
        <v>1485</v>
      </c>
      <c r="F889" s="219"/>
      <c r="G889" s="164">
        <v>1</v>
      </c>
      <c r="H889" s="165"/>
      <c r="I889" s="164">
        <v>7.04</v>
      </c>
      <c r="J889" s="165"/>
      <c r="K889" s="1200">
        <f t="shared" si="101"/>
        <v>8.5183999999999997</v>
      </c>
      <c r="L889" s="1201"/>
      <c r="M889" s="908"/>
      <c r="N889" s="909"/>
      <c r="O889" s="972"/>
      <c r="P889" s="973"/>
      <c r="Q889" s="591"/>
      <c r="R889" s="592"/>
    </row>
    <row r="890" spans="3:18" ht="15.75" thickBot="1" x14ac:dyDescent="0.3">
      <c r="C890" s="169" t="s">
        <v>374</v>
      </c>
      <c r="D890" s="170"/>
      <c r="E890" s="185" t="s">
        <v>1483</v>
      </c>
      <c r="F890" s="185"/>
      <c r="G890" s="185">
        <v>3</v>
      </c>
      <c r="H890" s="185"/>
      <c r="I890" s="185">
        <v>0.83</v>
      </c>
      <c r="J890" s="185"/>
      <c r="K890" s="188">
        <f t="shared" si="101"/>
        <v>2.6642999999999999</v>
      </c>
      <c r="L890" s="189"/>
      <c r="M890" s="908"/>
      <c r="N890" s="909"/>
      <c r="O890" s="972"/>
      <c r="P890" s="973"/>
      <c r="Q890" s="593"/>
      <c r="R890" s="594"/>
    </row>
    <row r="891" spans="3:18" x14ac:dyDescent="0.25">
      <c r="C891" s="214" t="s">
        <v>818</v>
      </c>
      <c r="D891" s="215"/>
      <c r="E891" s="171" t="s">
        <v>1649</v>
      </c>
      <c r="F891" s="171"/>
      <c r="G891" s="171">
        <v>1</v>
      </c>
      <c r="H891" s="171"/>
      <c r="I891" s="171">
        <v>106.61</v>
      </c>
      <c r="J891" s="171"/>
      <c r="K891" s="186">
        <f t="shared" si="101"/>
        <v>128.99809999999999</v>
      </c>
      <c r="L891" s="187"/>
      <c r="M891" s="910"/>
      <c r="N891" s="909"/>
      <c r="O891" s="972"/>
      <c r="P891" s="973"/>
      <c r="Q891" s="1197" t="s">
        <v>771</v>
      </c>
      <c r="R891" s="971"/>
    </row>
    <row r="892" spans="3:18" x14ac:dyDescent="0.25">
      <c r="C892" s="217" t="s">
        <v>819</v>
      </c>
      <c r="D892" s="218"/>
      <c r="E892" s="219" t="s">
        <v>1650</v>
      </c>
      <c r="F892" s="219"/>
      <c r="G892" s="219">
        <v>1</v>
      </c>
      <c r="H892" s="219"/>
      <c r="I892" s="219">
        <v>154.47</v>
      </c>
      <c r="J892" s="219"/>
      <c r="K892" s="1200">
        <f t="shared" si="101"/>
        <v>186.90870000000001</v>
      </c>
      <c r="L892" s="1201"/>
      <c r="M892" s="910"/>
      <c r="N892" s="909"/>
      <c r="O892" s="972"/>
      <c r="P892" s="973"/>
      <c r="Q892" s="1198"/>
      <c r="R892" s="973"/>
    </row>
    <row r="893" spans="3:18" x14ac:dyDescent="0.25">
      <c r="C893" s="217" t="s">
        <v>820</v>
      </c>
      <c r="D893" s="218"/>
      <c r="E893" s="219" t="s">
        <v>2332</v>
      </c>
      <c r="F893" s="219"/>
      <c r="G893" s="219">
        <v>1</v>
      </c>
      <c r="H893" s="219"/>
      <c r="I893" s="219">
        <v>81.47</v>
      </c>
      <c r="J893" s="219"/>
      <c r="K893" s="1200">
        <f t="shared" si="101"/>
        <v>98.578699999999998</v>
      </c>
      <c r="L893" s="1201"/>
      <c r="M893" s="910"/>
      <c r="N893" s="909"/>
      <c r="O893" s="972"/>
      <c r="P893" s="973"/>
      <c r="Q893" s="1198"/>
      <c r="R893" s="973"/>
    </row>
    <row r="894" spans="3:18" x14ac:dyDescent="0.25">
      <c r="C894" s="217" t="s">
        <v>821</v>
      </c>
      <c r="D894" s="218"/>
      <c r="E894" s="219" t="s">
        <v>1651</v>
      </c>
      <c r="F894" s="219"/>
      <c r="G894" s="219">
        <v>2</v>
      </c>
      <c r="H894" s="219"/>
      <c r="I894" s="219">
        <v>299.06</v>
      </c>
      <c r="J894" s="219"/>
      <c r="K894" s="1200">
        <f t="shared" si="101"/>
        <v>660.92259999999999</v>
      </c>
      <c r="L894" s="1201"/>
      <c r="M894" s="910"/>
      <c r="N894" s="909"/>
      <c r="O894" s="972"/>
      <c r="P894" s="973"/>
      <c r="Q894" s="1198"/>
      <c r="R894" s="973"/>
    </row>
    <row r="895" spans="3:18" ht="15.75" thickBot="1" x14ac:dyDescent="0.3">
      <c r="C895" s="169" t="s">
        <v>822</v>
      </c>
      <c r="D895" s="170"/>
      <c r="E895" s="185" t="s">
        <v>1651</v>
      </c>
      <c r="F895" s="185"/>
      <c r="G895" s="185">
        <v>1</v>
      </c>
      <c r="H895" s="185"/>
      <c r="I895" s="185">
        <v>262.17</v>
      </c>
      <c r="J895" s="185"/>
      <c r="K895" s="188">
        <f t="shared" si="101"/>
        <v>317.22570000000002</v>
      </c>
      <c r="L895" s="189"/>
      <c r="M895" s="910"/>
      <c r="N895" s="909"/>
      <c r="O895" s="974"/>
      <c r="P895" s="975"/>
      <c r="Q895" s="1199"/>
      <c r="R895" s="975"/>
    </row>
    <row r="896" spans="3:18" x14ac:dyDescent="0.25">
      <c r="C896" s="241" t="s">
        <v>823</v>
      </c>
      <c r="D896" s="242"/>
      <c r="E896" s="92" t="s">
        <v>1589</v>
      </c>
      <c r="F896" s="92"/>
      <c r="G896" s="92">
        <v>4</v>
      </c>
      <c r="H896" s="92"/>
      <c r="I896" s="92">
        <v>15.42</v>
      </c>
      <c r="J896" s="92"/>
      <c r="K896" s="75">
        <f>21%*(I896)+(I896)*G896</f>
        <v>64.918199999999999</v>
      </c>
      <c r="L896" s="76"/>
      <c r="M896" s="908"/>
      <c r="N896" s="909"/>
      <c r="O896" s="1221">
        <v>19</v>
      </c>
      <c r="P896" s="1222"/>
      <c r="Q896" s="93">
        <v>1</v>
      </c>
      <c r="R896" s="94"/>
    </row>
    <row r="897" spans="3:18" x14ac:dyDescent="0.25">
      <c r="C897" s="237" t="s">
        <v>824</v>
      </c>
      <c r="D897" s="238"/>
      <c r="E897" s="41" t="s">
        <v>1589</v>
      </c>
      <c r="F897" s="41"/>
      <c r="G897" s="41">
        <v>2</v>
      </c>
      <c r="H897" s="41"/>
      <c r="I897" s="41">
        <v>14.54</v>
      </c>
      <c r="J897" s="41"/>
      <c r="K897" s="42">
        <f>21%*(I897)+(I897)*G897</f>
        <v>32.133399999999995</v>
      </c>
      <c r="L897" s="43"/>
      <c r="M897" s="908"/>
      <c r="N897" s="909"/>
      <c r="O897" s="1223"/>
      <c r="P897" s="1224"/>
      <c r="Q897" s="95"/>
      <c r="R897" s="96"/>
    </row>
    <row r="898" spans="3:18" ht="15.75" thickBot="1" x14ac:dyDescent="0.3">
      <c r="C898" s="404" t="s">
        <v>825</v>
      </c>
      <c r="D898" s="405"/>
      <c r="E898" s="46" t="s">
        <v>1589</v>
      </c>
      <c r="F898" s="46"/>
      <c r="G898" s="46">
        <v>1</v>
      </c>
      <c r="H898" s="46"/>
      <c r="I898" s="46">
        <v>15.24</v>
      </c>
      <c r="J898" s="46"/>
      <c r="K898" s="48">
        <f t="shared" ref="K898" si="102">21%*(I898)+(I898)</f>
        <v>18.4404</v>
      </c>
      <c r="L898" s="49"/>
      <c r="M898" s="908"/>
      <c r="N898" s="909"/>
      <c r="O898" s="1223"/>
      <c r="P898" s="1224"/>
      <c r="Q898" s="97"/>
      <c r="R898" s="98"/>
    </row>
    <row r="899" spans="3:18" x14ac:dyDescent="0.25">
      <c r="C899" s="241" t="s">
        <v>826</v>
      </c>
      <c r="D899" s="242"/>
      <c r="E899" s="92" t="s">
        <v>1589</v>
      </c>
      <c r="F899" s="92"/>
      <c r="G899" s="92">
        <v>1</v>
      </c>
      <c r="H899" s="92"/>
      <c r="I899" s="92">
        <v>25.23</v>
      </c>
      <c r="J899" s="92"/>
      <c r="K899" s="75">
        <f t="shared" ref="K899" si="103">21%*(I899)+(I899)</f>
        <v>30.528300000000002</v>
      </c>
      <c r="L899" s="76"/>
      <c r="M899" s="908"/>
      <c r="N899" s="909"/>
      <c r="O899" s="1223"/>
      <c r="P899" s="1224"/>
      <c r="Q899" s="93">
        <v>2</v>
      </c>
      <c r="R899" s="94"/>
    </row>
    <row r="900" spans="3:18" x14ac:dyDescent="0.25">
      <c r="C900" s="237" t="s">
        <v>827</v>
      </c>
      <c r="D900" s="238"/>
      <c r="E900" s="41" t="s">
        <v>1589</v>
      </c>
      <c r="F900" s="41"/>
      <c r="G900" s="41">
        <v>2</v>
      </c>
      <c r="H900" s="41"/>
      <c r="I900" s="41">
        <v>19.8</v>
      </c>
      <c r="J900" s="41"/>
      <c r="K900" s="42">
        <f>21%*(I900)+(I900)*G900</f>
        <v>43.758000000000003</v>
      </c>
      <c r="L900" s="43"/>
      <c r="M900" s="908"/>
      <c r="N900" s="909"/>
      <c r="O900" s="1223"/>
      <c r="P900" s="1224"/>
      <c r="Q900" s="95"/>
      <c r="R900" s="96"/>
    </row>
    <row r="901" spans="3:18" x14ac:dyDescent="0.25">
      <c r="C901" s="237" t="s">
        <v>828</v>
      </c>
      <c r="D901" s="238"/>
      <c r="E901" s="41" t="s">
        <v>1589</v>
      </c>
      <c r="F901" s="41"/>
      <c r="G901" s="41">
        <v>1</v>
      </c>
      <c r="H901" s="41"/>
      <c r="I901" s="41">
        <v>36.26</v>
      </c>
      <c r="J901" s="41"/>
      <c r="K901" s="42">
        <f t="shared" ref="K901:K962" si="104">21%*(I901)+(I901)*G901</f>
        <v>43.874600000000001</v>
      </c>
      <c r="L901" s="43"/>
      <c r="M901" s="908"/>
      <c r="N901" s="909"/>
      <c r="O901" s="1223"/>
      <c r="P901" s="1224"/>
      <c r="Q901" s="95"/>
      <c r="R901" s="96"/>
    </row>
    <row r="902" spans="3:18" x14ac:dyDescent="0.25">
      <c r="C902" s="237" t="s">
        <v>829</v>
      </c>
      <c r="D902" s="238"/>
      <c r="E902" s="41" t="s">
        <v>1589</v>
      </c>
      <c r="F902" s="41"/>
      <c r="G902" s="41">
        <v>1</v>
      </c>
      <c r="H902" s="41"/>
      <c r="I902" s="41">
        <v>38.14</v>
      </c>
      <c r="J902" s="41"/>
      <c r="K902" s="42">
        <f t="shared" si="104"/>
        <v>46.1494</v>
      </c>
      <c r="L902" s="43"/>
      <c r="M902" s="908"/>
      <c r="N902" s="909"/>
      <c r="O902" s="1223"/>
      <c r="P902" s="1224"/>
      <c r="Q902" s="95"/>
      <c r="R902" s="96"/>
    </row>
    <row r="903" spans="3:18" x14ac:dyDescent="0.25">
      <c r="C903" s="237" t="s">
        <v>830</v>
      </c>
      <c r="D903" s="238"/>
      <c r="E903" s="41" t="s">
        <v>1589</v>
      </c>
      <c r="F903" s="41"/>
      <c r="G903" s="41">
        <v>1</v>
      </c>
      <c r="H903" s="41"/>
      <c r="I903" s="41">
        <v>32.630000000000003</v>
      </c>
      <c r="J903" s="41"/>
      <c r="K903" s="42">
        <f t="shared" si="104"/>
        <v>39.482300000000002</v>
      </c>
      <c r="L903" s="43"/>
      <c r="M903" s="908"/>
      <c r="N903" s="909"/>
      <c r="O903" s="1223"/>
      <c r="P903" s="1224"/>
      <c r="Q903" s="95"/>
      <c r="R903" s="96"/>
    </row>
    <row r="904" spans="3:18" ht="15.75" thickBot="1" x14ac:dyDescent="0.3">
      <c r="C904" s="239" t="s">
        <v>1971</v>
      </c>
      <c r="D904" s="240"/>
      <c r="E904" s="74" t="s">
        <v>1595</v>
      </c>
      <c r="F904" s="74"/>
      <c r="G904" s="74">
        <v>1</v>
      </c>
      <c r="H904" s="74"/>
      <c r="I904" s="74">
        <v>20.66</v>
      </c>
      <c r="J904" s="74"/>
      <c r="K904" s="77">
        <f t="shared" si="104"/>
        <v>24.9986</v>
      </c>
      <c r="L904" s="78"/>
      <c r="M904" s="908"/>
      <c r="N904" s="909"/>
      <c r="O904" s="1223"/>
      <c r="P904" s="1224"/>
      <c r="Q904" s="97"/>
      <c r="R904" s="98"/>
    </row>
    <row r="905" spans="3:18" x14ac:dyDescent="0.25">
      <c r="C905" s="1228" t="s">
        <v>831</v>
      </c>
      <c r="D905" s="1229"/>
      <c r="E905" s="1219" t="s">
        <v>1589</v>
      </c>
      <c r="F905" s="1220"/>
      <c r="G905" s="1219">
        <v>1</v>
      </c>
      <c r="H905" s="1220"/>
      <c r="I905" s="1219">
        <v>39.17</v>
      </c>
      <c r="J905" s="1220"/>
      <c r="K905" s="1238">
        <f t="shared" si="104"/>
        <v>47.395700000000005</v>
      </c>
      <c r="L905" s="1239"/>
      <c r="M905" s="910"/>
      <c r="N905" s="909"/>
      <c r="O905" s="1223"/>
      <c r="P905" s="1224"/>
      <c r="Q905" s="1225" t="s">
        <v>771</v>
      </c>
      <c r="R905" s="1222"/>
    </row>
    <row r="906" spans="3:18" ht="15.75" thickBot="1" x14ac:dyDescent="0.3">
      <c r="C906" s="1230" t="s">
        <v>832</v>
      </c>
      <c r="D906" s="1231"/>
      <c r="E906" s="1240" t="s">
        <v>1652</v>
      </c>
      <c r="F906" s="1241"/>
      <c r="G906" s="1240">
        <v>1</v>
      </c>
      <c r="H906" s="1241"/>
      <c r="I906" s="1240">
        <v>36.229999999999997</v>
      </c>
      <c r="J906" s="1241"/>
      <c r="K906" s="48">
        <f t="shared" si="104"/>
        <v>43.838299999999997</v>
      </c>
      <c r="L906" s="49"/>
      <c r="M906" s="910"/>
      <c r="N906" s="909"/>
      <c r="O906" s="1223"/>
      <c r="P906" s="1224"/>
      <c r="Q906" s="1226"/>
      <c r="R906" s="1227"/>
    </row>
    <row r="907" spans="3:18" x14ac:dyDescent="0.25">
      <c r="C907" s="1232" t="s">
        <v>833</v>
      </c>
      <c r="D907" s="1233"/>
      <c r="E907" s="1242" t="s">
        <v>1409</v>
      </c>
      <c r="F907" s="1243"/>
      <c r="G907" s="1236">
        <v>1</v>
      </c>
      <c r="H907" s="1237"/>
      <c r="I907" s="1236">
        <v>0.56000000000000005</v>
      </c>
      <c r="J907" s="1237"/>
      <c r="K907" s="75">
        <f t="shared" si="104"/>
        <v>0.67760000000000009</v>
      </c>
      <c r="L907" s="76"/>
      <c r="M907" s="910"/>
      <c r="N907" s="909"/>
      <c r="O907" s="1223"/>
      <c r="P907" s="1224"/>
      <c r="Q907" s="93">
        <v>3</v>
      </c>
      <c r="R907" s="94"/>
    </row>
    <row r="908" spans="3:18" x14ac:dyDescent="0.25">
      <c r="C908" s="1234" t="s">
        <v>277</v>
      </c>
      <c r="D908" s="1235"/>
      <c r="E908" s="41" t="s">
        <v>1409</v>
      </c>
      <c r="F908" s="41"/>
      <c r="G908" s="83">
        <v>62</v>
      </c>
      <c r="H908" s="84"/>
      <c r="I908" s="83">
        <v>0.12</v>
      </c>
      <c r="J908" s="84"/>
      <c r="K908" s="42">
        <f t="shared" si="104"/>
        <v>7.4651999999999994</v>
      </c>
      <c r="L908" s="43"/>
      <c r="M908" s="910"/>
      <c r="N908" s="909"/>
      <c r="O908" s="1223"/>
      <c r="P908" s="1224"/>
      <c r="Q908" s="95"/>
      <c r="R908" s="96"/>
    </row>
    <row r="909" spans="3:18" x14ac:dyDescent="0.25">
      <c r="C909" s="1234" t="s">
        <v>834</v>
      </c>
      <c r="D909" s="1235"/>
      <c r="E909" s="41" t="s">
        <v>1409</v>
      </c>
      <c r="F909" s="41"/>
      <c r="G909" s="83">
        <v>2</v>
      </c>
      <c r="H909" s="84"/>
      <c r="I909" s="83">
        <v>3.52</v>
      </c>
      <c r="J909" s="84"/>
      <c r="K909" s="42">
        <f t="shared" si="104"/>
        <v>7.7792000000000003</v>
      </c>
      <c r="L909" s="43"/>
      <c r="M909" s="910"/>
      <c r="N909" s="909"/>
      <c r="O909" s="1223"/>
      <c r="P909" s="1224"/>
      <c r="Q909" s="95"/>
      <c r="R909" s="96"/>
    </row>
    <row r="910" spans="3:18" x14ac:dyDescent="0.25">
      <c r="C910" s="1234" t="s">
        <v>835</v>
      </c>
      <c r="D910" s="1235"/>
      <c r="E910" s="41" t="s">
        <v>1409</v>
      </c>
      <c r="F910" s="41"/>
      <c r="G910" s="83">
        <v>1</v>
      </c>
      <c r="H910" s="84"/>
      <c r="I910" s="83">
        <v>0.41</v>
      </c>
      <c r="J910" s="84"/>
      <c r="K910" s="42">
        <f t="shared" si="104"/>
        <v>0.49609999999999999</v>
      </c>
      <c r="L910" s="43"/>
      <c r="M910" s="910"/>
      <c r="N910" s="909"/>
      <c r="O910" s="1223"/>
      <c r="P910" s="1224"/>
      <c r="Q910" s="95"/>
      <c r="R910" s="96"/>
    </row>
    <row r="911" spans="3:18" x14ac:dyDescent="0.25">
      <c r="C911" s="1234" t="s">
        <v>609</v>
      </c>
      <c r="D911" s="1235"/>
      <c r="E911" s="41" t="s">
        <v>1409</v>
      </c>
      <c r="F911" s="41"/>
      <c r="G911" s="83">
        <v>1</v>
      </c>
      <c r="H911" s="84"/>
      <c r="I911" s="83">
        <v>2.33</v>
      </c>
      <c r="J911" s="84"/>
      <c r="K911" s="42">
        <f t="shared" si="104"/>
        <v>2.8193000000000001</v>
      </c>
      <c r="L911" s="43"/>
      <c r="M911" s="910"/>
      <c r="N911" s="909"/>
      <c r="O911" s="1223"/>
      <c r="P911" s="1224"/>
      <c r="Q911" s="95"/>
      <c r="R911" s="96"/>
    </row>
    <row r="912" spans="3:18" x14ac:dyDescent="0.25">
      <c r="C912" s="1234" t="s">
        <v>1837</v>
      </c>
      <c r="D912" s="1235"/>
      <c r="E912" s="83" t="s">
        <v>1334</v>
      </c>
      <c r="F912" s="84"/>
      <c r="G912" s="83">
        <v>3</v>
      </c>
      <c r="H912" s="84"/>
      <c r="I912" s="83">
        <v>3.1</v>
      </c>
      <c r="J912" s="84"/>
      <c r="K912" s="42">
        <f t="shared" si="104"/>
        <v>9.9510000000000005</v>
      </c>
      <c r="L912" s="43"/>
      <c r="M912" s="910"/>
      <c r="N912" s="909"/>
      <c r="O912" s="1223"/>
      <c r="P912" s="1224"/>
      <c r="Q912" s="95"/>
      <c r="R912" s="96"/>
    </row>
    <row r="913" spans="3:18" x14ac:dyDescent="0.25">
      <c r="C913" s="1234" t="s">
        <v>836</v>
      </c>
      <c r="D913" s="1235"/>
      <c r="E913" s="41" t="s">
        <v>1409</v>
      </c>
      <c r="F913" s="41"/>
      <c r="G913" s="83">
        <v>1</v>
      </c>
      <c r="H913" s="84"/>
      <c r="I913" s="83">
        <v>4.13</v>
      </c>
      <c r="J913" s="84"/>
      <c r="K913" s="42">
        <f t="shared" si="104"/>
        <v>4.9973000000000001</v>
      </c>
      <c r="L913" s="43"/>
      <c r="M913" s="910"/>
      <c r="N913" s="909"/>
      <c r="O913" s="1223"/>
      <c r="P913" s="1224"/>
      <c r="Q913" s="95"/>
      <c r="R913" s="96"/>
    </row>
    <row r="914" spans="3:18" x14ac:dyDescent="0.25">
      <c r="C914" s="1234" t="s">
        <v>837</v>
      </c>
      <c r="D914" s="1235"/>
      <c r="E914" s="41" t="s">
        <v>1409</v>
      </c>
      <c r="F914" s="41"/>
      <c r="G914" s="83">
        <v>2</v>
      </c>
      <c r="H914" s="84"/>
      <c r="I914" s="83">
        <v>2.23</v>
      </c>
      <c r="J914" s="84"/>
      <c r="K914" s="42">
        <f t="shared" si="104"/>
        <v>4.9283000000000001</v>
      </c>
      <c r="L914" s="43"/>
      <c r="M914" s="910"/>
      <c r="N914" s="909"/>
      <c r="O914" s="1223"/>
      <c r="P914" s="1224"/>
      <c r="Q914" s="95"/>
      <c r="R914" s="96"/>
    </row>
    <row r="915" spans="3:18" x14ac:dyDescent="0.25">
      <c r="C915" s="1234" t="s">
        <v>838</v>
      </c>
      <c r="D915" s="1235"/>
      <c r="E915" s="83" t="s">
        <v>1334</v>
      </c>
      <c r="F915" s="84"/>
      <c r="G915" s="83">
        <v>2</v>
      </c>
      <c r="H915" s="84"/>
      <c r="I915" s="83">
        <v>10.91</v>
      </c>
      <c r="J915" s="84"/>
      <c r="K915" s="42">
        <f t="shared" si="104"/>
        <v>24.1111</v>
      </c>
      <c r="L915" s="43"/>
      <c r="M915" s="910"/>
      <c r="N915" s="909"/>
      <c r="O915" s="1223"/>
      <c r="P915" s="1224"/>
      <c r="Q915" s="95"/>
      <c r="R915" s="96"/>
    </row>
    <row r="916" spans="3:18" x14ac:dyDescent="0.25">
      <c r="C916" s="1234" t="s">
        <v>839</v>
      </c>
      <c r="D916" s="1235"/>
      <c r="E916" s="83" t="s">
        <v>1409</v>
      </c>
      <c r="F916" s="84"/>
      <c r="G916" s="83">
        <v>10</v>
      </c>
      <c r="H916" s="84"/>
      <c r="I916" s="83">
        <v>0.46</v>
      </c>
      <c r="J916" s="84"/>
      <c r="K916" s="42">
        <f t="shared" si="104"/>
        <v>4.6966000000000001</v>
      </c>
      <c r="L916" s="43"/>
      <c r="M916" s="910"/>
      <c r="N916" s="909"/>
      <c r="O916" s="1223"/>
      <c r="P916" s="1224"/>
      <c r="Q916" s="95"/>
      <c r="R916" s="96"/>
    </row>
    <row r="917" spans="3:18" x14ac:dyDescent="0.25">
      <c r="C917" s="1234" t="s">
        <v>840</v>
      </c>
      <c r="D917" s="1235"/>
      <c r="E917" s="83" t="s">
        <v>1409</v>
      </c>
      <c r="F917" s="84"/>
      <c r="G917" s="83">
        <v>2</v>
      </c>
      <c r="H917" s="84"/>
      <c r="I917" s="83">
        <v>2.62</v>
      </c>
      <c r="J917" s="84"/>
      <c r="K917" s="42">
        <f t="shared" si="104"/>
        <v>5.7902000000000005</v>
      </c>
      <c r="L917" s="43"/>
      <c r="M917" s="910"/>
      <c r="N917" s="909"/>
      <c r="O917" s="1223"/>
      <c r="P917" s="1224"/>
      <c r="Q917" s="95"/>
      <c r="R917" s="96"/>
    </row>
    <row r="918" spans="3:18" x14ac:dyDescent="0.25">
      <c r="C918" s="1234" t="s">
        <v>841</v>
      </c>
      <c r="D918" s="1235"/>
      <c r="E918" s="83" t="s">
        <v>1409</v>
      </c>
      <c r="F918" s="84"/>
      <c r="G918" s="83">
        <v>1</v>
      </c>
      <c r="H918" s="84"/>
      <c r="I918" s="83">
        <v>5.63</v>
      </c>
      <c r="J918" s="84"/>
      <c r="K918" s="42">
        <f t="shared" si="104"/>
        <v>6.8122999999999996</v>
      </c>
      <c r="L918" s="43"/>
      <c r="M918" s="910"/>
      <c r="N918" s="909"/>
      <c r="O918" s="1223"/>
      <c r="P918" s="1224"/>
      <c r="Q918" s="95"/>
      <c r="R918" s="96"/>
    </row>
    <row r="919" spans="3:18" x14ac:dyDescent="0.25">
      <c r="C919" s="1234" t="s">
        <v>842</v>
      </c>
      <c r="D919" s="1235"/>
      <c r="E919" s="83" t="s">
        <v>1653</v>
      </c>
      <c r="F919" s="84"/>
      <c r="G919" s="83">
        <v>5</v>
      </c>
      <c r="H919" s="84"/>
      <c r="I919" s="83">
        <v>6.26</v>
      </c>
      <c r="J919" s="84"/>
      <c r="K919" s="42">
        <f t="shared" si="104"/>
        <v>32.614599999999996</v>
      </c>
      <c r="L919" s="43"/>
      <c r="M919" s="910"/>
      <c r="N919" s="909"/>
      <c r="O919" s="1223"/>
      <c r="P919" s="1224"/>
      <c r="Q919" s="95"/>
      <c r="R919" s="96"/>
    </row>
    <row r="920" spans="3:18" x14ac:dyDescent="0.25">
      <c r="C920" s="1234" t="s">
        <v>843</v>
      </c>
      <c r="D920" s="1235"/>
      <c r="E920" s="83" t="s">
        <v>1409</v>
      </c>
      <c r="F920" s="84"/>
      <c r="G920" s="83">
        <v>4</v>
      </c>
      <c r="H920" s="84"/>
      <c r="I920" s="83">
        <v>0.83</v>
      </c>
      <c r="J920" s="84"/>
      <c r="K920" s="42">
        <f t="shared" si="104"/>
        <v>3.4943</v>
      </c>
      <c r="L920" s="43"/>
      <c r="M920" s="910"/>
      <c r="N920" s="909"/>
      <c r="O920" s="1223"/>
      <c r="P920" s="1224"/>
      <c r="Q920" s="95"/>
      <c r="R920" s="96"/>
    </row>
    <row r="921" spans="3:18" x14ac:dyDescent="0.25">
      <c r="C921" s="1234" t="s">
        <v>844</v>
      </c>
      <c r="D921" s="1235"/>
      <c r="E921" s="83" t="s">
        <v>1409</v>
      </c>
      <c r="F921" s="84"/>
      <c r="G921" s="83">
        <v>1</v>
      </c>
      <c r="H921" s="84"/>
      <c r="I921" s="83">
        <v>2.89</v>
      </c>
      <c r="J921" s="84"/>
      <c r="K921" s="42">
        <f t="shared" si="104"/>
        <v>3.4969000000000001</v>
      </c>
      <c r="L921" s="43"/>
      <c r="M921" s="910"/>
      <c r="N921" s="909"/>
      <c r="O921" s="1223"/>
      <c r="P921" s="1224"/>
      <c r="Q921" s="95"/>
      <c r="R921" s="96"/>
    </row>
    <row r="922" spans="3:18" x14ac:dyDescent="0.25">
      <c r="C922" s="1234" t="s">
        <v>845</v>
      </c>
      <c r="D922" s="1235"/>
      <c r="E922" s="83" t="s">
        <v>1409</v>
      </c>
      <c r="F922" s="84"/>
      <c r="G922" s="83">
        <v>10</v>
      </c>
      <c r="H922" s="84"/>
      <c r="I922" s="83">
        <v>1.68</v>
      </c>
      <c r="J922" s="84"/>
      <c r="K922" s="42">
        <f t="shared" si="104"/>
        <v>17.152799999999999</v>
      </c>
      <c r="L922" s="43"/>
      <c r="M922" s="910"/>
      <c r="N922" s="909"/>
      <c r="O922" s="1223"/>
      <c r="P922" s="1224"/>
      <c r="Q922" s="95"/>
      <c r="R922" s="96"/>
    </row>
    <row r="923" spans="3:18" x14ac:dyDescent="0.25">
      <c r="C923" s="1234" t="s">
        <v>846</v>
      </c>
      <c r="D923" s="1235"/>
      <c r="E923" s="83" t="s">
        <v>1409</v>
      </c>
      <c r="F923" s="84"/>
      <c r="G923" s="83">
        <v>1</v>
      </c>
      <c r="H923" s="84"/>
      <c r="I923" s="83">
        <v>5.08</v>
      </c>
      <c r="J923" s="84"/>
      <c r="K923" s="42">
        <f t="shared" si="104"/>
        <v>6.1467999999999998</v>
      </c>
      <c r="L923" s="43"/>
      <c r="M923" s="910"/>
      <c r="N923" s="909"/>
      <c r="O923" s="1223"/>
      <c r="P923" s="1224"/>
      <c r="Q923" s="95"/>
      <c r="R923" s="96"/>
    </row>
    <row r="924" spans="3:18" x14ac:dyDescent="0.25">
      <c r="C924" s="1234" t="s">
        <v>847</v>
      </c>
      <c r="D924" s="1235"/>
      <c r="E924" s="83" t="s">
        <v>1409</v>
      </c>
      <c r="F924" s="84"/>
      <c r="G924" s="83">
        <v>1</v>
      </c>
      <c r="H924" s="84"/>
      <c r="I924" s="83">
        <v>0.56000000000000005</v>
      </c>
      <c r="J924" s="84"/>
      <c r="K924" s="42">
        <f t="shared" si="104"/>
        <v>0.67760000000000009</v>
      </c>
      <c r="L924" s="43"/>
      <c r="M924" s="910"/>
      <c r="N924" s="909"/>
      <c r="O924" s="1223"/>
      <c r="P924" s="1224"/>
      <c r="Q924" s="95"/>
      <c r="R924" s="96"/>
    </row>
    <row r="925" spans="3:18" x14ac:dyDescent="0.25">
      <c r="C925" s="1234" t="s">
        <v>848</v>
      </c>
      <c r="D925" s="1235"/>
      <c r="E925" s="83" t="s">
        <v>1409</v>
      </c>
      <c r="F925" s="84"/>
      <c r="G925" s="83">
        <v>13</v>
      </c>
      <c r="H925" s="84"/>
      <c r="I925" s="83">
        <v>0.39</v>
      </c>
      <c r="J925" s="84"/>
      <c r="K925" s="42">
        <f t="shared" si="104"/>
        <v>5.1519000000000004</v>
      </c>
      <c r="L925" s="43"/>
      <c r="M925" s="910"/>
      <c r="N925" s="909"/>
      <c r="O925" s="1223"/>
      <c r="P925" s="1224"/>
      <c r="Q925" s="95"/>
      <c r="R925" s="96"/>
    </row>
    <row r="926" spans="3:18" x14ac:dyDescent="0.25">
      <c r="C926" s="1234" t="s">
        <v>849</v>
      </c>
      <c r="D926" s="1235"/>
      <c r="E926" s="83" t="s">
        <v>1409</v>
      </c>
      <c r="F926" s="84"/>
      <c r="G926" s="83">
        <v>4</v>
      </c>
      <c r="H926" s="84"/>
      <c r="I926" s="83">
        <v>0.73</v>
      </c>
      <c r="J926" s="84"/>
      <c r="K926" s="42">
        <f t="shared" si="104"/>
        <v>3.0732999999999997</v>
      </c>
      <c r="L926" s="43"/>
      <c r="M926" s="910"/>
      <c r="N926" s="909"/>
      <c r="O926" s="1223"/>
      <c r="P926" s="1224"/>
      <c r="Q926" s="95"/>
      <c r="R926" s="96"/>
    </row>
    <row r="927" spans="3:18" x14ac:dyDescent="0.25">
      <c r="C927" s="1234" t="s">
        <v>1838</v>
      </c>
      <c r="D927" s="1235"/>
      <c r="E927" s="83" t="s">
        <v>1473</v>
      </c>
      <c r="F927" s="84"/>
      <c r="G927" s="83">
        <v>1</v>
      </c>
      <c r="H927" s="84"/>
      <c r="I927" s="83">
        <v>1.51</v>
      </c>
      <c r="J927" s="84"/>
      <c r="K927" s="42">
        <f t="shared" si="104"/>
        <v>1.8270999999999999</v>
      </c>
      <c r="L927" s="43"/>
      <c r="M927" s="910"/>
      <c r="N927" s="909"/>
      <c r="O927" s="1223"/>
      <c r="P927" s="1224"/>
      <c r="Q927" s="95"/>
      <c r="R927" s="96"/>
    </row>
    <row r="928" spans="3:18" x14ac:dyDescent="0.25">
      <c r="C928" s="1234" t="s">
        <v>850</v>
      </c>
      <c r="D928" s="1235"/>
      <c r="E928" s="83" t="s">
        <v>1409</v>
      </c>
      <c r="F928" s="84"/>
      <c r="G928" s="83">
        <v>2</v>
      </c>
      <c r="H928" s="84"/>
      <c r="I928" s="83">
        <v>4.93</v>
      </c>
      <c r="J928" s="84"/>
      <c r="K928" s="42">
        <f t="shared" si="104"/>
        <v>10.895299999999999</v>
      </c>
      <c r="L928" s="43"/>
      <c r="M928" s="910"/>
      <c r="N928" s="909"/>
      <c r="O928" s="1223"/>
      <c r="P928" s="1224"/>
      <c r="Q928" s="95"/>
      <c r="R928" s="96"/>
    </row>
    <row r="929" spans="3:18" x14ac:dyDescent="0.25">
      <c r="C929" s="1234" t="s">
        <v>851</v>
      </c>
      <c r="D929" s="1235"/>
      <c r="E929" s="83" t="s">
        <v>1409</v>
      </c>
      <c r="F929" s="84"/>
      <c r="G929" s="83">
        <v>4</v>
      </c>
      <c r="H929" s="84"/>
      <c r="I929" s="83">
        <v>0.56000000000000005</v>
      </c>
      <c r="J929" s="84"/>
      <c r="K929" s="42">
        <f t="shared" si="104"/>
        <v>2.3576000000000001</v>
      </c>
      <c r="L929" s="43"/>
      <c r="M929" s="910"/>
      <c r="N929" s="909"/>
      <c r="O929" s="1223"/>
      <c r="P929" s="1224"/>
      <c r="Q929" s="95"/>
      <c r="R929" s="96"/>
    </row>
    <row r="930" spans="3:18" x14ac:dyDescent="0.25">
      <c r="C930" s="1234" t="s">
        <v>852</v>
      </c>
      <c r="D930" s="1235"/>
      <c r="E930" s="83" t="s">
        <v>1409</v>
      </c>
      <c r="F930" s="84"/>
      <c r="G930" s="83">
        <v>6</v>
      </c>
      <c r="H930" s="84"/>
      <c r="I930" s="83">
        <v>0.1</v>
      </c>
      <c r="J930" s="84"/>
      <c r="K930" s="42">
        <f t="shared" si="104"/>
        <v>0.62100000000000011</v>
      </c>
      <c r="L930" s="43"/>
      <c r="M930" s="910"/>
      <c r="N930" s="909"/>
      <c r="O930" s="1223"/>
      <c r="P930" s="1224"/>
      <c r="Q930" s="95"/>
      <c r="R930" s="96"/>
    </row>
    <row r="931" spans="3:18" x14ac:dyDescent="0.25">
      <c r="C931" s="1234" t="s">
        <v>638</v>
      </c>
      <c r="D931" s="1235"/>
      <c r="E931" s="83" t="s">
        <v>1409</v>
      </c>
      <c r="F931" s="84"/>
      <c r="G931" s="83">
        <v>1</v>
      </c>
      <c r="H931" s="84"/>
      <c r="I931" s="83">
        <v>2.91</v>
      </c>
      <c r="J931" s="84"/>
      <c r="K931" s="42">
        <f t="shared" si="104"/>
        <v>3.5211000000000001</v>
      </c>
      <c r="L931" s="43"/>
      <c r="M931" s="910"/>
      <c r="N931" s="909"/>
      <c r="O931" s="1223"/>
      <c r="P931" s="1224"/>
      <c r="Q931" s="95"/>
      <c r="R931" s="96"/>
    </row>
    <row r="932" spans="3:18" x14ac:dyDescent="0.25">
      <c r="C932" s="1234" t="s">
        <v>853</v>
      </c>
      <c r="D932" s="1235"/>
      <c r="E932" s="83" t="s">
        <v>1557</v>
      </c>
      <c r="F932" s="84"/>
      <c r="G932" s="83">
        <v>1</v>
      </c>
      <c r="H932" s="84"/>
      <c r="I932" s="83">
        <v>15.95</v>
      </c>
      <c r="J932" s="84"/>
      <c r="K932" s="42">
        <f t="shared" si="104"/>
        <v>19.299499999999998</v>
      </c>
      <c r="L932" s="43"/>
      <c r="M932" s="910"/>
      <c r="N932" s="909"/>
      <c r="O932" s="1223"/>
      <c r="P932" s="1224"/>
      <c r="Q932" s="95"/>
      <c r="R932" s="96"/>
    </row>
    <row r="933" spans="3:18" x14ac:dyDescent="0.25">
      <c r="C933" s="1234" t="s">
        <v>854</v>
      </c>
      <c r="D933" s="1235"/>
      <c r="E933" s="83" t="s">
        <v>1409</v>
      </c>
      <c r="F933" s="84"/>
      <c r="G933" s="83">
        <v>7</v>
      </c>
      <c r="H933" s="84"/>
      <c r="I933" s="83">
        <v>1.46</v>
      </c>
      <c r="J933" s="84"/>
      <c r="K933" s="42">
        <f t="shared" si="104"/>
        <v>10.526599999999998</v>
      </c>
      <c r="L933" s="43"/>
      <c r="M933" s="910"/>
      <c r="N933" s="909"/>
      <c r="O933" s="1223"/>
      <c r="P933" s="1224"/>
      <c r="Q933" s="95"/>
      <c r="R933" s="96"/>
    </row>
    <row r="934" spans="3:18" x14ac:dyDescent="0.25">
      <c r="C934" s="1234" t="s">
        <v>855</v>
      </c>
      <c r="D934" s="1235"/>
      <c r="E934" s="83" t="s">
        <v>1409</v>
      </c>
      <c r="F934" s="84"/>
      <c r="G934" s="83">
        <v>17</v>
      </c>
      <c r="H934" s="84"/>
      <c r="I934" s="83">
        <v>2.23</v>
      </c>
      <c r="J934" s="84"/>
      <c r="K934" s="42">
        <f t="shared" si="104"/>
        <v>38.378299999999996</v>
      </c>
      <c r="L934" s="43"/>
      <c r="M934" s="910"/>
      <c r="N934" s="909"/>
      <c r="O934" s="1223"/>
      <c r="P934" s="1224"/>
      <c r="Q934" s="95"/>
      <c r="R934" s="96"/>
    </row>
    <row r="935" spans="3:18" x14ac:dyDescent="0.25">
      <c r="C935" s="1234" t="s">
        <v>856</v>
      </c>
      <c r="D935" s="1235"/>
      <c r="E935" s="83" t="s">
        <v>1409</v>
      </c>
      <c r="F935" s="84"/>
      <c r="G935" s="83">
        <v>2</v>
      </c>
      <c r="H935" s="84"/>
      <c r="I935" s="83">
        <v>1.03</v>
      </c>
      <c r="J935" s="84"/>
      <c r="K935" s="42">
        <f t="shared" si="104"/>
        <v>2.2763</v>
      </c>
      <c r="L935" s="43"/>
      <c r="M935" s="910"/>
      <c r="N935" s="909"/>
      <c r="O935" s="1223"/>
      <c r="P935" s="1224"/>
      <c r="Q935" s="95"/>
      <c r="R935" s="96"/>
    </row>
    <row r="936" spans="3:18" x14ac:dyDescent="0.25">
      <c r="C936" s="1234" t="s">
        <v>857</v>
      </c>
      <c r="D936" s="1235"/>
      <c r="E936" s="83" t="s">
        <v>1409</v>
      </c>
      <c r="F936" s="84"/>
      <c r="G936" s="83">
        <v>1</v>
      </c>
      <c r="H936" s="84"/>
      <c r="I936" s="83">
        <v>2.4700000000000002</v>
      </c>
      <c r="J936" s="84"/>
      <c r="K936" s="42">
        <f t="shared" si="104"/>
        <v>2.9887000000000001</v>
      </c>
      <c r="L936" s="43"/>
      <c r="M936" s="910"/>
      <c r="N936" s="909"/>
      <c r="O936" s="1223"/>
      <c r="P936" s="1224"/>
      <c r="Q936" s="95"/>
      <c r="R936" s="96"/>
    </row>
    <row r="937" spans="3:18" x14ac:dyDescent="0.25">
      <c r="C937" s="1234" t="s">
        <v>858</v>
      </c>
      <c r="D937" s="1235"/>
      <c r="E937" s="83" t="s">
        <v>1409</v>
      </c>
      <c r="F937" s="84"/>
      <c r="G937" s="83">
        <v>9</v>
      </c>
      <c r="H937" s="84"/>
      <c r="I937" s="83">
        <v>2.0099999999999998</v>
      </c>
      <c r="J937" s="84"/>
      <c r="K937" s="42">
        <f t="shared" si="104"/>
        <v>18.512099999999997</v>
      </c>
      <c r="L937" s="43"/>
      <c r="M937" s="910"/>
      <c r="N937" s="909"/>
      <c r="O937" s="1223"/>
      <c r="P937" s="1224"/>
      <c r="Q937" s="95"/>
      <c r="R937" s="96"/>
    </row>
    <row r="938" spans="3:18" x14ac:dyDescent="0.25">
      <c r="C938" s="1234" t="s">
        <v>859</v>
      </c>
      <c r="D938" s="1235"/>
      <c r="E938" s="83" t="s">
        <v>1409</v>
      </c>
      <c r="F938" s="84"/>
      <c r="G938" s="83">
        <v>1</v>
      </c>
      <c r="H938" s="84"/>
      <c r="I938" s="83">
        <v>3.25</v>
      </c>
      <c r="J938" s="84"/>
      <c r="K938" s="42">
        <f t="shared" si="104"/>
        <v>3.9325000000000001</v>
      </c>
      <c r="L938" s="43"/>
      <c r="M938" s="910"/>
      <c r="N938" s="909"/>
      <c r="O938" s="1223"/>
      <c r="P938" s="1224"/>
      <c r="Q938" s="95"/>
      <c r="R938" s="96"/>
    </row>
    <row r="939" spans="3:18" x14ac:dyDescent="0.25">
      <c r="C939" s="1234" t="s">
        <v>860</v>
      </c>
      <c r="D939" s="1235"/>
      <c r="E939" s="83" t="s">
        <v>1409</v>
      </c>
      <c r="F939" s="84"/>
      <c r="G939" s="83">
        <v>1</v>
      </c>
      <c r="H939" s="84"/>
      <c r="I939" s="83">
        <v>1.75</v>
      </c>
      <c r="J939" s="84"/>
      <c r="K939" s="42">
        <f t="shared" si="104"/>
        <v>2.1175000000000002</v>
      </c>
      <c r="L939" s="43"/>
      <c r="M939" s="910"/>
      <c r="N939" s="909"/>
      <c r="O939" s="1223"/>
      <c r="P939" s="1224"/>
      <c r="Q939" s="95"/>
      <c r="R939" s="96"/>
    </row>
    <row r="940" spans="3:18" x14ac:dyDescent="0.25">
      <c r="C940" s="1234" t="s">
        <v>861</v>
      </c>
      <c r="D940" s="1235"/>
      <c r="E940" s="83" t="s">
        <v>1409</v>
      </c>
      <c r="F940" s="84"/>
      <c r="G940" s="83">
        <v>3</v>
      </c>
      <c r="H940" s="84"/>
      <c r="I940" s="83">
        <v>3.06</v>
      </c>
      <c r="J940" s="84"/>
      <c r="K940" s="42">
        <f t="shared" si="104"/>
        <v>9.8225999999999996</v>
      </c>
      <c r="L940" s="43"/>
      <c r="M940" s="910"/>
      <c r="N940" s="909"/>
      <c r="O940" s="1223"/>
      <c r="P940" s="1224"/>
      <c r="Q940" s="95"/>
      <c r="R940" s="96"/>
    </row>
    <row r="941" spans="3:18" x14ac:dyDescent="0.25">
      <c r="C941" s="1234" t="s">
        <v>862</v>
      </c>
      <c r="D941" s="1235"/>
      <c r="E941" s="83" t="s">
        <v>1557</v>
      </c>
      <c r="F941" s="84"/>
      <c r="G941" s="83">
        <v>1</v>
      </c>
      <c r="H941" s="84"/>
      <c r="I941" s="83">
        <v>12.86</v>
      </c>
      <c r="J941" s="84"/>
      <c r="K941" s="42">
        <f t="shared" si="104"/>
        <v>15.560599999999999</v>
      </c>
      <c r="L941" s="43"/>
      <c r="M941" s="910"/>
      <c r="N941" s="909"/>
      <c r="O941" s="1223"/>
      <c r="P941" s="1224"/>
      <c r="Q941" s="95"/>
      <c r="R941" s="96"/>
    </row>
    <row r="942" spans="3:18" x14ac:dyDescent="0.25">
      <c r="C942" s="1234" t="s">
        <v>863</v>
      </c>
      <c r="D942" s="1235"/>
      <c r="E942" s="83" t="s">
        <v>1654</v>
      </c>
      <c r="F942" s="84"/>
      <c r="G942" s="83">
        <v>1</v>
      </c>
      <c r="H942" s="84"/>
      <c r="I942" s="83">
        <v>0.93</v>
      </c>
      <c r="J942" s="84"/>
      <c r="K942" s="42">
        <f t="shared" si="104"/>
        <v>1.1253</v>
      </c>
      <c r="L942" s="43"/>
      <c r="M942" s="910"/>
      <c r="N942" s="909"/>
      <c r="O942" s="1223"/>
      <c r="P942" s="1224"/>
      <c r="Q942" s="95"/>
      <c r="R942" s="96"/>
    </row>
    <row r="943" spans="3:18" x14ac:dyDescent="0.25">
      <c r="C943" s="1234" t="s">
        <v>598</v>
      </c>
      <c r="D943" s="1235"/>
      <c r="E943" s="83" t="s">
        <v>1409</v>
      </c>
      <c r="F943" s="84"/>
      <c r="G943" s="83">
        <v>3</v>
      </c>
      <c r="H943" s="84"/>
      <c r="I943" s="83">
        <v>0.88</v>
      </c>
      <c r="J943" s="84"/>
      <c r="K943" s="42">
        <f t="shared" si="104"/>
        <v>2.8248000000000002</v>
      </c>
      <c r="L943" s="43"/>
      <c r="M943" s="910"/>
      <c r="N943" s="909"/>
      <c r="O943" s="1223"/>
      <c r="P943" s="1224"/>
      <c r="Q943" s="95"/>
      <c r="R943" s="96"/>
    </row>
    <row r="944" spans="3:18" x14ac:dyDescent="0.25">
      <c r="C944" s="1234" t="s">
        <v>864</v>
      </c>
      <c r="D944" s="1235"/>
      <c r="E944" s="83" t="s">
        <v>1409</v>
      </c>
      <c r="F944" s="84"/>
      <c r="G944" s="83">
        <v>1</v>
      </c>
      <c r="H944" s="84"/>
      <c r="I944" s="83">
        <v>4.1500000000000004</v>
      </c>
      <c r="J944" s="84"/>
      <c r="K944" s="42">
        <f t="shared" si="104"/>
        <v>5.0215000000000005</v>
      </c>
      <c r="L944" s="43"/>
      <c r="M944" s="910"/>
      <c r="N944" s="909"/>
      <c r="O944" s="1223"/>
      <c r="P944" s="1224"/>
      <c r="Q944" s="95"/>
      <c r="R944" s="96"/>
    </row>
    <row r="945" spans="3:18" x14ac:dyDescent="0.25">
      <c r="C945" s="1234" t="s">
        <v>865</v>
      </c>
      <c r="D945" s="1235"/>
      <c r="E945" s="83" t="s">
        <v>1409</v>
      </c>
      <c r="F945" s="84"/>
      <c r="G945" s="83">
        <v>2</v>
      </c>
      <c r="H945" s="84"/>
      <c r="I945" s="83">
        <v>5.63</v>
      </c>
      <c r="J945" s="84"/>
      <c r="K945" s="42">
        <f t="shared" si="104"/>
        <v>12.442299999999999</v>
      </c>
      <c r="L945" s="43"/>
      <c r="M945" s="910"/>
      <c r="N945" s="909"/>
      <c r="O945" s="1223"/>
      <c r="P945" s="1224"/>
      <c r="Q945" s="95"/>
      <c r="R945" s="96"/>
    </row>
    <row r="946" spans="3:18" x14ac:dyDescent="0.25">
      <c r="C946" s="1234" t="s">
        <v>866</v>
      </c>
      <c r="D946" s="1235"/>
      <c r="E946" s="83" t="s">
        <v>1409</v>
      </c>
      <c r="F946" s="84"/>
      <c r="G946" s="83">
        <v>3</v>
      </c>
      <c r="H946" s="84"/>
      <c r="I946" s="83">
        <v>1.92</v>
      </c>
      <c r="J946" s="84"/>
      <c r="K946" s="42">
        <f t="shared" si="104"/>
        <v>6.1631999999999998</v>
      </c>
      <c r="L946" s="43"/>
      <c r="M946" s="910"/>
      <c r="N946" s="909"/>
      <c r="O946" s="1223"/>
      <c r="P946" s="1224"/>
      <c r="Q946" s="95"/>
      <c r="R946" s="96"/>
    </row>
    <row r="947" spans="3:18" x14ac:dyDescent="0.25">
      <c r="C947" s="1234" t="s">
        <v>867</v>
      </c>
      <c r="D947" s="1235"/>
      <c r="E947" s="83" t="s">
        <v>1409</v>
      </c>
      <c r="F947" s="84"/>
      <c r="G947" s="83">
        <v>13</v>
      </c>
      <c r="H947" s="84"/>
      <c r="I947" s="83">
        <v>3.42</v>
      </c>
      <c r="J947" s="84"/>
      <c r="K947" s="42">
        <f t="shared" si="104"/>
        <v>45.178200000000004</v>
      </c>
      <c r="L947" s="43"/>
      <c r="M947" s="910"/>
      <c r="N947" s="909"/>
      <c r="O947" s="1223"/>
      <c r="P947" s="1224"/>
      <c r="Q947" s="95"/>
      <c r="R947" s="96"/>
    </row>
    <row r="948" spans="3:18" x14ac:dyDescent="0.25">
      <c r="C948" s="1234" t="s">
        <v>868</v>
      </c>
      <c r="D948" s="1235"/>
      <c r="E948" s="83" t="s">
        <v>1409</v>
      </c>
      <c r="F948" s="84"/>
      <c r="G948" s="83">
        <v>5</v>
      </c>
      <c r="H948" s="84"/>
      <c r="I948" s="83">
        <v>0.76</v>
      </c>
      <c r="J948" s="84"/>
      <c r="K948" s="42">
        <f t="shared" si="104"/>
        <v>3.9596</v>
      </c>
      <c r="L948" s="43"/>
      <c r="M948" s="910"/>
      <c r="N948" s="909"/>
      <c r="O948" s="1223"/>
      <c r="P948" s="1224"/>
      <c r="Q948" s="95"/>
      <c r="R948" s="96"/>
    </row>
    <row r="949" spans="3:18" x14ac:dyDescent="0.25">
      <c r="C949" s="1234" t="s">
        <v>869</v>
      </c>
      <c r="D949" s="1235"/>
      <c r="E949" s="83" t="s">
        <v>1409</v>
      </c>
      <c r="F949" s="84"/>
      <c r="G949" s="83">
        <v>40</v>
      </c>
      <c r="H949" s="84"/>
      <c r="I949" s="83">
        <v>0.12</v>
      </c>
      <c r="J949" s="84"/>
      <c r="K949" s="42">
        <f t="shared" si="104"/>
        <v>4.8251999999999997</v>
      </c>
      <c r="L949" s="43"/>
      <c r="M949" s="910"/>
      <c r="N949" s="909"/>
      <c r="O949" s="1223"/>
      <c r="P949" s="1224"/>
      <c r="Q949" s="95"/>
      <c r="R949" s="96"/>
    </row>
    <row r="950" spans="3:18" x14ac:dyDescent="0.25">
      <c r="C950" s="1234" t="s">
        <v>870</v>
      </c>
      <c r="D950" s="1235"/>
      <c r="E950" s="83" t="s">
        <v>1409</v>
      </c>
      <c r="F950" s="84"/>
      <c r="G950" s="83">
        <v>20</v>
      </c>
      <c r="H950" s="84"/>
      <c r="I950" s="83">
        <v>2.11</v>
      </c>
      <c r="J950" s="84"/>
      <c r="K950" s="42">
        <f t="shared" si="104"/>
        <v>42.643099999999997</v>
      </c>
      <c r="L950" s="43"/>
      <c r="M950" s="910"/>
      <c r="N950" s="909"/>
      <c r="O950" s="1223"/>
      <c r="P950" s="1224"/>
      <c r="Q950" s="95"/>
      <c r="R950" s="96"/>
    </row>
    <row r="951" spans="3:18" x14ac:dyDescent="0.25">
      <c r="C951" s="1234" t="s">
        <v>871</v>
      </c>
      <c r="D951" s="1235"/>
      <c r="E951" s="83" t="s">
        <v>1409</v>
      </c>
      <c r="F951" s="84"/>
      <c r="G951" s="83">
        <v>1</v>
      </c>
      <c r="H951" s="84"/>
      <c r="I951" s="83">
        <v>3.91</v>
      </c>
      <c r="J951" s="84"/>
      <c r="K951" s="42">
        <f t="shared" si="104"/>
        <v>4.7311000000000005</v>
      </c>
      <c r="L951" s="43"/>
      <c r="M951" s="910"/>
      <c r="N951" s="909"/>
      <c r="O951" s="1223"/>
      <c r="P951" s="1224"/>
      <c r="Q951" s="95"/>
      <c r="R951" s="96"/>
    </row>
    <row r="952" spans="3:18" x14ac:dyDescent="0.25">
      <c r="C952" s="1234" t="s">
        <v>596</v>
      </c>
      <c r="D952" s="1235"/>
      <c r="E952" s="83" t="s">
        <v>1409</v>
      </c>
      <c r="F952" s="84"/>
      <c r="G952" s="83">
        <v>1</v>
      </c>
      <c r="H952" s="84"/>
      <c r="I952" s="83">
        <v>2.11</v>
      </c>
      <c r="J952" s="84"/>
      <c r="K952" s="42">
        <f t="shared" si="104"/>
        <v>2.5530999999999997</v>
      </c>
      <c r="L952" s="43"/>
      <c r="M952" s="910"/>
      <c r="N952" s="909"/>
      <c r="O952" s="1223"/>
      <c r="P952" s="1224"/>
      <c r="Q952" s="95"/>
      <c r="R952" s="96"/>
    </row>
    <row r="953" spans="3:18" x14ac:dyDescent="0.25">
      <c r="C953" s="1234" t="s">
        <v>872</v>
      </c>
      <c r="D953" s="1235"/>
      <c r="E953" s="83" t="s">
        <v>1409</v>
      </c>
      <c r="F953" s="84"/>
      <c r="G953" s="83">
        <v>5</v>
      </c>
      <c r="H953" s="84"/>
      <c r="I953" s="83">
        <v>2.4700000000000002</v>
      </c>
      <c r="J953" s="84"/>
      <c r="K953" s="42">
        <f t="shared" si="104"/>
        <v>12.868700000000002</v>
      </c>
      <c r="L953" s="43"/>
      <c r="M953" s="910"/>
      <c r="N953" s="909"/>
      <c r="O953" s="1223"/>
      <c r="P953" s="1224"/>
      <c r="Q953" s="95"/>
      <c r="R953" s="96"/>
    </row>
    <row r="954" spans="3:18" x14ac:dyDescent="0.25">
      <c r="C954" s="1234" t="s">
        <v>873</v>
      </c>
      <c r="D954" s="1235"/>
      <c r="E954" s="83" t="s">
        <v>1409</v>
      </c>
      <c r="F954" s="84"/>
      <c r="G954" s="83">
        <v>8</v>
      </c>
      <c r="H954" s="84"/>
      <c r="I954" s="83">
        <v>1.29</v>
      </c>
      <c r="J954" s="84"/>
      <c r="K954" s="42">
        <f t="shared" si="104"/>
        <v>10.5909</v>
      </c>
      <c r="L954" s="43"/>
      <c r="M954" s="910"/>
      <c r="N954" s="909"/>
      <c r="O954" s="1223"/>
      <c r="P954" s="1224"/>
      <c r="Q954" s="95"/>
      <c r="R954" s="96"/>
    </row>
    <row r="955" spans="3:18" x14ac:dyDescent="0.25">
      <c r="C955" s="1234" t="s">
        <v>847</v>
      </c>
      <c r="D955" s="1235"/>
      <c r="E955" s="83" t="s">
        <v>1409</v>
      </c>
      <c r="F955" s="84"/>
      <c r="G955" s="83">
        <v>1</v>
      </c>
      <c r="H955" s="84"/>
      <c r="I955" s="83">
        <v>0.56000000000000005</v>
      </c>
      <c r="J955" s="84"/>
      <c r="K955" s="42">
        <f t="shared" si="104"/>
        <v>0.67760000000000009</v>
      </c>
      <c r="L955" s="43"/>
      <c r="M955" s="910"/>
      <c r="N955" s="909"/>
      <c r="O955" s="1223"/>
      <c r="P955" s="1224"/>
      <c r="Q955" s="95"/>
      <c r="R955" s="96"/>
    </row>
    <row r="956" spans="3:18" x14ac:dyDescent="0.25">
      <c r="C956" s="1234" t="s">
        <v>874</v>
      </c>
      <c r="D956" s="1235"/>
      <c r="E956" s="83" t="s">
        <v>1409</v>
      </c>
      <c r="F956" s="84"/>
      <c r="G956" s="83">
        <v>4</v>
      </c>
      <c r="H956" s="84"/>
      <c r="I956" s="83">
        <v>3.25</v>
      </c>
      <c r="J956" s="84"/>
      <c r="K956" s="42">
        <f t="shared" si="104"/>
        <v>13.682499999999999</v>
      </c>
      <c r="L956" s="43"/>
      <c r="M956" s="910"/>
      <c r="N956" s="909"/>
      <c r="O956" s="1223"/>
      <c r="P956" s="1224"/>
      <c r="Q956" s="95"/>
      <c r="R956" s="96"/>
    </row>
    <row r="957" spans="3:18" x14ac:dyDescent="0.25">
      <c r="C957" s="1234" t="s">
        <v>844</v>
      </c>
      <c r="D957" s="1235"/>
      <c r="E957" s="83" t="s">
        <v>1409</v>
      </c>
      <c r="F957" s="84"/>
      <c r="G957" s="83">
        <v>1</v>
      </c>
      <c r="H957" s="84"/>
      <c r="I957" s="83">
        <v>2.89</v>
      </c>
      <c r="J957" s="84"/>
      <c r="K957" s="42">
        <f t="shared" si="104"/>
        <v>3.4969000000000001</v>
      </c>
      <c r="L957" s="43"/>
      <c r="M957" s="910"/>
      <c r="N957" s="909"/>
      <c r="O957" s="1223"/>
      <c r="P957" s="1224"/>
      <c r="Q957" s="95"/>
      <c r="R957" s="96"/>
    </row>
    <row r="958" spans="3:18" x14ac:dyDescent="0.25">
      <c r="C958" s="1234" t="s">
        <v>875</v>
      </c>
      <c r="D958" s="1235"/>
      <c r="E958" s="83" t="s">
        <v>1655</v>
      </c>
      <c r="F958" s="84"/>
      <c r="G958" s="83">
        <v>1</v>
      </c>
      <c r="H958" s="84"/>
      <c r="I958" s="83">
        <v>2.4300000000000002</v>
      </c>
      <c r="J958" s="84"/>
      <c r="K958" s="42">
        <f t="shared" si="104"/>
        <v>2.9403000000000001</v>
      </c>
      <c r="L958" s="43"/>
      <c r="M958" s="910"/>
      <c r="N958" s="909"/>
      <c r="O958" s="1223"/>
      <c r="P958" s="1224"/>
      <c r="Q958" s="95"/>
      <c r="R958" s="96"/>
    </row>
    <row r="959" spans="3:18" x14ac:dyDescent="0.25">
      <c r="C959" s="1234" t="s">
        <v>876</v>
      </c>
      <c r="D959" s="1235"/>
      <c r="E959" s="83" t="s">
        <v>1334</v>
      </c>
      <c r="F959" s="84"/>
      <c r="G959" s="83">
        <v>3</v>
      </c>
      <c r="H959" s="84"/>
      <c r="I959" s="83">
        <v>2.2599999999999998</v>
      </c>
      <c r="J959" s="84"/>
      <c r="K959" s="42">
        <f t="shared" si="104"/>
        <v>7.254599999999999</v>
      </c>
      <c r="L959" s="43"/>
      <c r="M959" s="910"/>
      <c r="N959" s="909"/>
      <c r="O959" s="1223"/>
      <c r="P959" s="1224"/>
      <c r="Q959" s="95"/>
      <c r="R959" s="96"/>
    </row>
    <row r="960" spans="3:18" x14ac:dyDescent="0.25">
      <c r="C960" s="1234" t="s">
        <v>385</v>
      </c>
      <c r="D960" s="1235"/>
      <c r="E960" s="83" t="s">
        <v>1473</v>
      </c>
      <c r="F960" s="84"/>
      <c r="G960" s="83">
        <v>1</v>
      </c>
      <c r="H960" s="84"/>
      <c r="I960" s="83">
        <v>1.03</v>
      </c>
      <c r="J960" s="84"/>
      <c r="K960" s="42">
        <f t="shared" si="104"/>
        <v>1.2463</v>
      </c>
      <c r="L960" s="43"/>
      <c r="M960" s="910"/>
      <c r="N960" s="909"/>
      <c r="O960" s="1223"/>
      <c r="P960" s="1224"/>
      <c r="Q960" s="95"/>
      <c r="R960" s="96"/>
    </row>
    <row r="961" spans="3:18" x14ac:dyDescent="0.25">
      <c r="C961" s="1234" t="s">
        <v>877</v>
      </c>
      <c r="D961" s="1235"/>
      <c r="E961" s="83" t="s">
        <v>1409</v>
      </c>
      <c r="F961" s="84"/>
      <c r="G961" s="83">
        <v>4</v>
      </c>
      <c r="H961" s="84"/>
      <c r="I961" s="83">
        <v>0.41</v>
      </c>
      <c r="J961" s="84"/>
      <c r="K961" s="42">
        <f t="shared" si="104"/>
        <v>1.7261</v>
      </c>
      <c r="L961" s="43"/>
      <c r="M961" s="910"/>
      <c r="N961" s="909"/>
      <c r="O961" s="1223"/>
      <c r="P961" s="1224"/>
      <c r="Q961" s="95"/>
      <c r="R961" s="96"/>
    </row>
    <row r="962" spans="3:18" x14ac:dyDescent="0.25">
      <c r="C962" s="1234" t="s">
        <v>878</v>
      </c>
      <c r="D962" s="1235"/>
      <c r="E962" s="83" t="s">
        <v>1557</v>
      </c>
      <c r="F962" s="84"/>
      <c r="G962" s="83">
        <v>8</v>
      </c>
      <c r="H962" s="84"/>
      <c r="I962" s="83">
        <v>1.41</v>
      </c>
      <c r="J962" s="84"/>
      <c r="K962" s="42">
        <f t="shared" si="104"/>
        <v>11.576099999999999</v>
      </c>
      <c r="L962" s="43"/>
      <c r="M962" s="910"/>
      <c r="N962" s="909"/>
      <c r="O962" s="1223"/>
      <c r="P962" s="1224"/>
      <c r="Q962" s="95"/>
      <c r="R962" s="96"/>
    </row>
    <row r="963" spans="3:18" x14ac:dyDescent="0.25">
      <c r="C963" s="1234" t="s">
        <v>855</v>
      </c>
      <c r="D963" s="1235"/>
      <c r="E963" s="83" t="s">
        <v>1409</v>
      </c>
      <c r="F963" s="84"/>
      <c r="G963" s="83">
        <v>1</v>
      </c>
      <c r="H963" s="84"/>
      <c r="I963" s="83">
        <v>2.23</v>
      </c>
      <c r="J963" s="84"/>
      <c r="K963" s="42">
        <f t="shared" ref="K963:K969" si="105">21%*(I963)+(I963)*G963</f>
        <v>2.6983000000000001</v>
      </c>
      <c r="L963" s="43"/>
      <c r="M963" s="910"/>
      <c r="N963" s="909"/>
      <c r="O963" s="1223"/>
      <c r="P963" s="1224"/>
      <c r="Q963" s="95"/>
      <c r="R963" s="96"/>
    </row>
    <row r="964" spans="3:18" x14ac:dyDescent="0.25">
      <c r="C964" s="1234" t="s">
        <v>1972</v>
      </c>
      <c r="D964" s="1235"/>
      <c r="E964" s="83" t="s">
        <v>1409</v>
      </c>
      <c r="F964" s="84"/>
      <c r="G964" s="83">
        <v>1</v>
      </c>
      <c r="H964" s="84"/>
      <c r="I964" s="83">
        <v>0.83</v>
      </c>
      <c r="J964" s="84"/>
      <c r="K964" s="42">
        <f t="shared" si="105"/>
        <v>1.0043</v>
      </c>
      <c r="L964" s="43"/>
      <c r="M964" s="910"/>
      <c r="N964" s="909"/>
      <c r="O964" s="1223"/>
      <c r="P964" s="1224"/>
      <c r="Q964" s="95"/>
      <c r="R964" s="96"/>
    </row>
    <row r="965" spans="3:18" x14ac:dyDescent="0.25">
      <c r="C965" s="1234" t="s">
        <v>879</v>
      </c>
      <c r="D965" s="1235"/>
      <c r="E965" s="83" t="s">
        <v>1409</v>
      </c>
      <c r="F965" s="84"/>
      <c r="G965" s="83">
        <v>4</v>
      </c>
      <c r="H965" s="84"/>
      <c r="I965" s="83">
        <v>2.06</v>
      </c>
      <c r="J965" s="84"/>
      <c r="K965" s="42">
        <f t="shared" si="105"/>
        <v>8.672600000000001</v>
      </c>
      <c r="L965" s="43"/>
      <c r="M965" s="910"/>
      <c r="N965" s="909"/>
      <c r="O965" s="1223"/>
      <c r="P965" s="1224"/>
      <c r="Q965" s="95"/>
      <c r="R965" s="96"/>
    </row>
    <row r="966" spans="3:18" x14ac:dyDescent="0.25">
      <c r="C966" s="1234" t="s">
        <v>880</v>
      </c>
      <c r="D966" s="1235"/>
      <c r="E966" s="83" t="s">
        <v>1656</v>
      </c>
      <c r="F966" s="84"/>
      <c r="G966" s="83">
        <v>9</v>
      </c>
      <c r="H966" s="84"/>
      <c r="I966" s="83">
        <v>1.89</v>
      </c>
      <c r="J966" s="84"/>
      <c r="K966" s="42">
        <f t="shared" si="105"/>
        <v>17.406899999999997</v>
      </c>
      <c r="L966" s="43"/>
      <c r="M966" s="910"/>
      <c r="N966" s="909"/>
      <c r="O966" s="1223"/>
      <c r="P966" s="1224"/>
      <c r="Q966" s="95"/>
      <c r="R966" s="96"/>
    </row>
    <row r="967" spans="3:18" x14ac:dyDescent="0.25">
      <c r="C967" s="1234" t="s">
        <v>881</v>
      </c>
      <c r="D967" s="1235"/>
      <c r="E967" s="83" t="s">
        <v>1409</v>
      </c>
      <c r="F967" s="84"/>
      <c r="G967" s="83">
        <v>1</v>
      </c>
      <c r="H967" s="84"/>
      <c r="I967" s="83">
        <v>1.41</v>
      </c>
      <c r="J967" s="84"/>
      <c r="K967" s="42">
        <f t="shared" si="105"/>
        <v>1.7060999999999999</v>
      </c>
      <c r="L967" s="43"/>
      <c r="M967" s="910"/>
      <c r="N967" s="909"/>
      <c r="O967" s="1223"/>
      <c r="P967" s="1224"/>
      <c r="Q967" s="95"/>
      <c r="R967" s="96"/>
    </row>
    <row r="968" spans="3:18" x14ac:dyDescent="0.25">
      <c r="C968" s="1234" t="s">
        <v>882</v>
      </c>
      <c r="D968" s="1235"/>
      <c r="E968" s="83" t="s">
        <v>1409</v>
      </c>
      <c r="F968" s="84"/>
      <c r="G968" s="83">
        <v>18</v>
      </c>
      <c r="H968" s="84"/>
      <c r="I968" s="83">
        <v>0.56000000000000005</v>
      </c>
      <c r="J968" s="84"/>
      <c r="K968" s="42">
        <f t="shared" si="105"/>
        <v>10.197600000000001</v>
      </c>
      <c r="L968" s="43"/>
      <c r="M968" s="910"/>
      <c r="N968" s="909"/>
      <c r="O968" s="1223"/>
      <c r="P968" s="1224"/>
      <c r="Q968" s="95"/>
      <c r="R968" s="96"/>
    </row>
    <row r="969" spans="3:18" ht="15.75" thickBot="1" x14ac:dyDescent="0.3">
      <c r="C969" s="1234" t="s">
        <v>883</v>
      </c>
      <c r="D969" s="1235"/>
      <c r="E969" s="83" t="s">
        <v>1409</v>
      </c>
      <c r="F969" s="84"/>
      <c r="G969" s="83">
        <v>10</v>
      </c>
      <c r="H969" s="84"/>
      <c r="I969" s="83">
        <v>0.12</v>
      </c>
      <c r="J969" s="84"/>
      <c r="K969" s="42">
        <f t="shared" si="105"/>
        <v>1.2251999999999998</v>
      </c>
      <c r="L969" s="43"/>
      <c r="M969" s="910"/>
      <c r="N969" s="909"/>
      <c r="O969" s="1223"/>
      <c r="P969" s="1224"/>
      <c r="Q969" s="95"/>
      <c r="R969" s="96"/>
    </row>
    <row r="970" spans="3:18" x14ac:dyDescent="0.25">
      <c r="C970" s="1255" t="s">
        <v>884</v>
      </c>
      <c r="D970" s="1256"/>
      <c r="E970" s="1258" t="s">
        <v>1657</v>
      </c>
      <c r="F970" s="1259"/>
      <c r="G970" s="917">
        <v>1</v>
      </c>
      <c r="H970" s="918"/>
      <c r="I970" s="917">
        <v>83.89</v>
      </c>
      <c r="J970" s="918"/>
      <c r="K970" s="919">
        <f t="shared" ref="K970" si="106">21%*(I970)+(I970)</f>
        <v>101.5069</v>
      </c>
      <c r="L970" s="920"/>
      <c r="M970" s="910"/>
      <c r="N970" s="909"/>
      <c r="O970" s="1272">
        <v>20</v>
      </c>
      <c r="P970" s="1273"/>
      <c r="Q970" s="911">
        <v>1</v>
      </c>
      <c r="R970" s="912"/>
    </row>
    <row r="971" spans="3:18" x14ac:dyDescent="0.25">
      <c r="C971" s="1248" t="s">
        <v>885</v>
      </c>
      <c r="D971" s="1249"/>
      <c r="E971" s="1254" t="s">
        <v>1657</v>
      </c>
      <c r="F971" s="1254"/>
      <c r="G971" s="1246">
        <v>1</v>
      </c>
      <c r="H971" s="1247"/>
      <c r="I971" s="1246">
        <v>60.15</v>
      </c>
      <c r="J971" s="1247"/>
      <c r="K971" s="1244">
        <f t="shared" ref="K971:K983" si="107">21%*(I971)+(I971)</f>
        <v>72.781499999999994</v>
      </c>
      <c r="L971" s="1245"/>
      <c r="M971" s="910"/>
      <c r="N971" s="909"/>
      <c r="O971" s="1274"/>
      <c r="P971" s="1275"/>
      <c r="Q971" s="913"/>
      <c r="R971" s="914"/>
    </row>
    <row r="972" spans="3:18" x14ac:dyDescent="0.25">
      <c r="C972" s="1248" t="s">
        <v>886</v>
      </c>
      <c r="D972" s="1249"/>
      <c r="E972" s="1254" t="s">
        <v>1657</v>
      </c>
      <c r="F972" s="1254"/>
      <c r="G972" s="1246">
        <v>1</v>
      </c>
      <c r="H972" s="1247"/>
      <c r="I972" s="1246">
        <v>59.95</v>
      </c>
      <c r="J972" s="1247"/>
      <c r="K972" s="1244">
        <f t="shared" si="107"/>
        <v>72.539500000000004</v>
      </c>
      <c r="L972" s="1245"/>
      <c r="M972" s="910"/>
      <c r="N972" s="909"/>
      <c r="O972" s="1274"/>
      <c r="P972" s="1275"/>
      <c r="Q972" s="913"/>
      <c r="R972" s="914"/>
    </row>
    <row r="973" spans="3:18" x14ac:dyDescent="0.25">
      <c r="C973" s="1248" t="s">
        <v>887</v>
      </c>
      <c r="D973" s="1249"/>
      <c r="E973" s="1254" t="s">
        <v>1657</v>
      </c>
      <c r="F973" s="1254"/>
      <c r="G973" s="1246">
        <v>1</v>
      </c>
      <c r="H973" s="1247"/>
      <c r="I973" s="1246">
        <v>34.42</v>
      </c>
      <c r="J973" s="1247"/>
      <c r="K973" s="1244">
        <f t="shared" si="107"/>
        <v>41.648200000000003</v>
      </c>
      <c r="L973" s="1245"/>
      <c r="M973" s="910"/>
      <c r="N973" s="909"/>
      <c r="O973" s="1274"/>
      <c r="P973" s="1275"/>
      <c r="Q973" s="913"/>
      <c r="R973" s="914"/>
    </row>
    <row r="974" spans="3:18" x14ac:dyDescent="0.25">
      <c r="C974" s="1248" t="s">
        <v>888</v>
      </c>
      <c r="D974" s="1249"/>
      <c r="E974" s="1254" t="s">
        <v>1657</v>
      </c>
      <c r="F974" s="1254"/>
      <c r="G974" s="1246">
        <v>1</v>
      </c>
      <c r="H974" s="1247"/>
      <c r="I974" s="1246">
        <v>65.319999999999993</v>
      </c>
      <c r="J974" s="1247"/>
      <c r="K974" s="1244">
        <f t="shared" si="107"/>
        <v>79.037199999999984</v>
      </c>
      <c r="L974" s="1245"/>
      <c r="M974" s="910"/>
      <c r="N974" s="909"/>
      <c r="O974" s="1274"/>
      <c r="P974" s="1275"/>
      <c r="Q974" s="913"/>
      <c r="R974" s="914"/>
    </row>
    <row r="975" spans="3:18" x14ac:dyDescent="0.25">
      <c r="C975" s="1248" t="s">
        <v>889</v>
      </c>
      <c r="D975" s="1249"/>
      <c r="E975" s="1254" t="s">
        <v>1657</v>
      </c>
      <c r="F975" s="1254"/>
      <c r="G975" s="1246">
        <v>2</v>
      </c>
      <c r="H975" s="1247"/>
      <c r="I975" s="1246">
        <v>35.229999999999997</v>
      </c>
      <c r="J975" s="1247"/>
      <c r="K975" s="1244">
        <f>21%*(I975)+(I975)*G975</f>
        <v>77.858299999999986</v>
      </c>
      <c r="L975" s="1245"/>
      <c r="M975" s="910"/>
      <c r="N975" s="909"/>
      <c r="O975" s="1274"/>
      <c r="P975" s="1275"/>
      <c r="Q975" s="913"/>
      <c r="R975" s="914"/>
    </row>
    <row r="976" spans="3:18" x14ac:dyDescent="0.25">
      <c r="C976" s="1248" t="s">
        <v>890</v>
      </c>
      <c r="D976" s="1249"/>
      <c r="E976" s="1254" t="s">
        <v>1657</v>
      </c>
      <c r="F976" s="1254"/>
      <c r="G976" s="1246">
        <v>1</v>
      </c>
      <c r="H976" s="1247"/>
      <c r="I976" s="1246">
        <v>51.51</v>
      </c>
      <c r="J976" s="1247"/>
      <c r="K976" s="1244">
        <f t="shared" si="107"/>
        <v>62.327100000000002</v>
      </c>
      <c r="L976" s="1245"/>
      <c r="M976" s="910"/>
      <c r="N976" s="909"/>
      <c r="O976" s="1274"/>
      <c r="P976" s="1275"/>
      <c r="Q976" s="913"/>
      <c r="R976" s="914"/>
    </row>
    <row r="977" spans="3:18" x14ac:dyDescent="0.25">
      <c r="C977" s="1248" t="s">
        <v>891</v>
      </c>
      <c r="D977" s="1249"/>
      <c r="E977" s="1254" t="s">
        <v>1657</v>
      </c>
      <c r="F977" s="1254"/>
      <c r="G977" s="1246">
        <v>1</v>
      </c>
      <c r="H977" s="1247"/>
      <c r="I977" s="1246">
        <v>59.71</v>
      </c>
      <c r="J977" s="1247"/>
      <c r="K977" s="1244">
        <f t="shared" si="107"/>
        <v>72.249099999999999</v>
      </c>
      <c r="L977" s="1245"/>
      <c r="M977" s="910"/>
      <c r="N977" s="909"/>
      <c r="O977" s="1274"/>
      <c r="P977" s="1275"/>
      <c r="Q977" s="913"/>
      <c r="R977" s="914"/>
    </row>
    <row r="978" spans="3:18" x14ac:dyDescent="0.25">
      <c r="C978" s="1248" t="s">
        <v>892</v>
      </c>
      <c r="D978" s="1249"/>
      <c r="E978" s="1254" t="s">
        <v>1657</v>
      </c>
      <c r="F978" s="1254"/>
      <c r="G978" s="1246">
        <v>1</v>
      </c>
      <c r="H978" s="1247"/>
      <c r="I978" s="1246">
        <v>83.89</v>
      </c>
      <c r="J978" s="1247"/>
      <c r="K978" s="1244">
        <f t="shared" si="107"/>
        <v>101.5069</v>
      </c>
      <c r="L978" s="1245"/>
      <c r="M978" s="910"/>
      <c r="N978" s="909"/>
      <c r="O978" s="1274"/>
      <c r="P978" s="1275"/>
      <c r="Q978" s="913"/>
      <c r="R978" s="914"/>
    </row>
    <row r="979" spans="3:18" ht="15.75" thickBot="1" x14ac:dyDescent="0.3">
      <c r="C979" s="1252" t="s">
        <v>893</v>
      </c>
      <c r="D979" s="1253"/>
      <c r="E979" s="1257" t="s">
        <v>1657</v>
      </c>
      <c r="F979" s="1257"/>
      <c r="G979" s="1250">
        <v>1</v>
      </c>
      <c r="H979" s="1251"/>
      <c r="I979" s="1250">
        <v>55.41</v>
      </c>
      <c r="J979" s="1251"/>
      <c r="K979" s="1262">
        <f t="shared" si="107"/>
        <v>67.046099999999996</v>
      </c>
      <c r="L979" s="1263"/>
      <c r="M979" s="910"/>
      <c r="N979" s="909"/>
      <c r="O979" s="1274"/>
      <c r="P979" s="1275"/>
      <c r="Q979" s="915"/>
      <c r="R979" s="916"/>
    </row>
    <row r="980" spans="3:18" ht="15.75" thickBot="1" x14ac:dyDescent="0.3">
      <c r="C980" s="1255" t="s">
        <v>894</v>
      </c>
      <c r="D980" s="1256"/>
      <c r="E980" s="917" t="s">
        <v>1658</v>
      </c>
      <c r="F980" s="918"/>
      <c r="G980" s="917">
        <v>2</v>
      </c>
      <c r="H980" s="918"/>
      <c r="I980" s="917">
        <v>23.68</v>
      </c>
      <c r="J980" s="918"/>
      <c r="K980" s="919">
        <f>21%*(I980)+(I980)*G980</f>
        <v>52.332799999999999</v>
      </c>
      <c r="L980" s="920"/>
      <c r="M980" s="910"/>
      <c r="N980" s="909"/>
      <c r="O980" s="1274"/>
      <c r="P980" s="1275"/>
      <c r="Q980" s="911">
        <v>2</v>
      </c>
      <c r="R980" s="912"/>
    </row>
    <row r="981" spans="3:18" x14ac:dyDescent="0.25">
      <c r="C981" s="1255" t="s">
        <v>896</v>
      </c>
      <c r="D981" s="1256"/>
      <c r="E981" s="1258" t="s">
        <v>1659</v>
      </c>
      <c r="F981" s="1259"/>
      <c r="G981" s="917">
        <v>1</v>
      </c>
      <c r="H981" s="918"/>
      <c r="I981" s="917">
        <v>128.57</v>
      </c>
      <c r="J981" s="918"/>
      <c r="K981" s="919">
        <f t="shared" si="107"/>
        <v>155.56969999999998</v>
      </c>
      <c r="L981" s="920"/>
      <c r="M981" s="910"/>
      <c r="N981" s="909"/>
      <c r="O981" s="1274"/>
      <c r="P981" s="1275"/>
      <c r="Q981" s="911">
        <v>3</v>
      </c>
      <c r="R981" s="912"/>
    </row>
    <row r="982" spans="3:18" x14ac:dyDescent="0.25">
      <c r="C982" s="1248" t="s">
        <v>897</v>
      </c>
      <c r="D982" s="1249"/>
      <c r="E982" s="1254" t="s">
        <v>1659</v>
      </c>
      <c r="F982" s="1254"/>
      <c r="G982" s="1246">
        <v>1</v>
      </c>
      <c r="H982" s="1247"/>
      <c r="I982" s="1246">
        <v>98</v>
      </c>
      <c r="J982" s="1247"/>
      <c r="K982" s="1244">
        <f t="shared" si="107"/>
        <v>118.58</v>
      </c>
      <c r="L982" s="1245"/>
      <c r="M982" s="910"/>
      <c r="N982" s="909"/>
      <c r="O982" s="1274"/>
      <c r="P982" s="1275"/>
      <c r="Q982" s="913"/>
      <c r="R982" s="914"/>
    </row>
    <row r="983" spans="3:18" x14ac:dyDescent="0.25">
      <c r="C983" s="1248" t="s">
        <v>898</v>
      </c>
      <c r="D983" s="1249"/>
      <c r="E983" s="1260" t="s">
        <v>1660</v>
      </c>
      <c r="F983" s="1261"/>
      <c r="G983" s="1246">
        <v>1</v>
      </c>
      <c r="H983" s="1247"/>
      <c r="I983" s="1246">
        <v>90.41</v>
      </c>
      <c r="J983" s="1247"/>
      <c r="K983" s="1244">
        <f t="shared" si="107"/>
        <v>109.39609999999999</v>
      </c>
      <c r="L983" s="1245"/>
      <c r="M983" s="910"/>
      <c r="N983" s="909"/>
      <c r="O983" s="1274"/>
      <c r="P983" s="1275"/>
      <c r="Q983" s="913"/>
      <c r="R983" s="914"/>
    </row>
    <row r="984" spans="3:18" x14ac:dyDescent="0.25">
      <c r="C984" s="1248" t="s">
        <v>899</v>
      </c>
      <c r="D984" s="1249"/>
      <c r="E984" s="1254" t="s">
        <v>1659</v>
      </c>
      <c r="F984" s="1254"/>
      <c r="G984" s="1246">
        <v>2</v>
      </c>
      <c r="H984" s="1247"/>
      <c r="I984" s="1246">
        <v>90.96</v>
      </c>
      <c r="J984" s="1247"/>
      <c r="K984" s="1244">
        <f>21%*(I984)+(I984)*G984</f>
        <v>201.02159999999998</v>
      </c>
      <c r="L984" s="1245"/>
      <c r="M984" s="910"/>
      <c r="N984" s="909"/>
      <c r="O984" s="1274"/>
      <c r="P984" s="1275"/>
      <c r="Q984" s="913"/>
      <c r="R984" s="914"/>
    </row>
    <row r="985" spans="3:18" x14ac:dyDescent="0.25">
      <c r="C985" s="1248" t="s">
        <v>900</v>
      </c>
      <c r="D985" s="1249"/>
      <c r="E985" s="1246" t="s">
        <v>1418</v>
      </c>
      <c r="F985" s="1247"/>
      <c r="G985" s="1246">
        <v>1</v>
      </c>
      <c r="H985" s="1247"/>
      <c r="I985" s="1246">
        <v>34.43</v>
      </c>
      <c r="J985" s="1247"/>
      <c r="K985" s="1244">
        <f t="shared" ref="K985:K995" si="108">21%*(I985)+(I985)*G985</f>
        <v>41.660299999999999</v>
      </c>
      <c r="L985" s="1245"/>
      <c r="M985" s="910"/>
      <c r="N985" s="909"/>
      <c r="O985" s="1274"/>
      <c r="P985" s="1275"/>
      <c r="Q985" s="913"/>
      <c r="R985" s="914"/>
    </row>
    <row r="986" spans="3:18" x14ac:dyDescent="0.25">
      <c r="C986" s="1248" t="s">
        <v>901</v>
      </c>
      <c r="D986" s="1249"/>
      <c r="E986" s="1246" t="s">
        <v>1659</v>
      </c>
      <c r="F986" s="1247"/>
      <c r="G986" s="1246">
        <v>2</v>
      </c>
      <c r="H986" s="1247"/>
      <c r="I986" s="1246">
        <v>99.78</v>
      </c>
      <c r="J986" s="1247"/>
      <c r="K986" s="1244">
        <f t="shared" si="108"/>
        <v>220.5138</v>
      </c>
      <c r="L986" s="1245"/>
      <c r="M986" s="910"/>
      <c r="N986" s="909"/>
      <c r="O986" s="1274"/>
      <c r="P986" s="1275"/>
      <c r="Q986" s="913"/>
      <c r="R986" s="914"/>
    </row>
    <row r="987" spans="3:18" x14ac:dyDescent="0.25">
      <c r="C987" s="1248" t="s">
        <v>902</v>
      </c>
      <c r="D987" s="1249"/>
      <c r="E987" s="1246" t="s">
        <v>1657</v>
      </c>
      <c r="F987" s="1247"/>
      <c r="G987" s="1246">
        <v>1</v>
      </c>
      <c r="H987" s="1247"/>
      <c r="I987" s="1246">
        <v>44.51</v>
      </c>
      <c r="J987" s="1247"/>
      <c r="K987" s="1244">
        <f t="shared" si="108"/>
        <v>53.857099999999996</v>
      </c>
      <c r="L987" s="1245"/>
      <c r="M987" s="910"/>
      <c r="N987" s="909"/>
      <c r="O987" s="1274"/>
      <c r="P987" s="1275"/>
      <c r="Q987" s="913"/>
      <c r="R987" s="914"/>
    </row>
    <row r="988" spans="3:18" x14ac:dyDescent="0.25">
      <c r="C988" s="1248" t="s">
        <v>903</v>
      </c>
      <c r="D988" s="1249"/>
      <c r="E988" s="1246" t="s">
        <v>1659</v>
      </c>
      <c r="F988" s="1247"/>
      <c r="G988" s="1246">
        <v>1</v>
      </c>
      <c r="H988" s="1247"/>
      <c r="I988" s="1246">
        <v>36.78</v>
      </c>
      <c r="J988" s="1247"/>
      <c r="K988" s="1244">
        <f t="shared" si="108"/>
        <v>44.503799999999998</v>
      </c>
      <c r="L988" s="1245"/>
      <c r="M988" s="910"/>
      <c r="N988" s="909"/>
      <c r="O988" s="1274"/>
      <c r="P988" s="1275"/>
      <c r="Q988" s="913"/>
      <c r="R988" s="914"/>
    </row>
    <row r="989" spans="3:18" x14ac:dyDescent="0.25">
      <c r="C989" s="1248" t="s">
        <v>904</v>
      </c>
      <c r="D989" s="1249"/>
      <c r="E989" s="1246" t="s">
        <v>1661</v>
      </c>
      <c r="F989" s="1247"/>
      <c r="G989" s="1246">
        <v>1</v>
      </c>
      <c r="H989" s="1247"/>
      <c r="I989" s="1246">
        <v>3.26</v>
      </c>
      <c r="J989" s="1247"/>
      <c r="K989" s="1244">
        <f t="shared" si="108"/>
        <v>3.9445999999999994</v>
      </c>
      <c r="L989" s="1245"/>
      <c r="M989" s="910"/>
      <c r="N989" s="909"/>
      <c r="O989" s="1274"/>
      <c r="P989" s="1275"/>
      <c r="Q989" s="913"/>
      <c r="R989" s="914"/>
    </row>
    <row r="990" spans="3:18" x14ac:dyDescent="0.25">
      <c r="C990" s="1248" t="s">
        <v>905</v>
      </c>
      <c r="D990" s="1249"/>
      <c r="E990" s="1246" t="s">
        <v>1659</v>
      </c>
      <c r="F990" s="1247"/>
      <c r="G990" s="1246">
        <v>1</v>
      </c>
      <c r="H990" s="1247"/>
      <c r="I990" s="1246">
        <v>83.2</v>
      </c>
      <c r="J990" s="1247"/>
      <c r="K990" s="1244">
        <f t="shared" si="108"/>
        <v>100.672</v>
      </c>
      <c r="L990" s="1245"/>
      <c r="M990" s="910"/>
      <c r="N990" s="909"/>
      <c r="O990" s="1274"/>
      <c r="P990" s="1275"/>
      <c r="Q990" s="913"/>
      <c r="R990" s="914"/>
    </row>
    <row r="991" spans="3:18" ht="15.75" thickBot="1" x14ac:dyDescent="0.3">
      <c r="C991" s="1366" t="s">
        <v>906</v>
      </c>
      <c r="D991" s="1367"/>
      <c r="E991" s="1260" t="s">
        <v>1662</v>
      </c>
      <c r="F991" s="1261"/>
      <c r="G991" s="1260">
        <v>1</v>
      </c>
      <c r="H991" s="1261"/>
      <c r="I991" s="1260">
        <v>35.1</v>
      </c>
      <c r="J991" s="1261"/>
      <c r="K991" s="1364">
        <f t="shared" si="108"/>
        <v>42.471000000000004</v>
      </c>
      <c r="L991" s="1365"/>
      <c r="M991" s="910"/>
      <c r="N991" s="909"/>
      <c r="O991" s="1274"/>
      <c r="P991" s="1275"/>
      <c r="Q991" s="915"/>
      <c r="R991" s="916"/>
    </row>
    <row r="992" spans="3:18" x14ac:dyDescent="0.25">
      <c r="C992" s="1255" t="s">
        <v>907</v>
      </c>
      <c r="D992" s="1256"/>
      <c r="E992" s="917" t="s">
        <v>1663</v>
      </c>
      <c r="F992" s="918"/>
      <c r="G992" s="917">
        <v>1</v>
      </c>
      <c r="H992" s="918"/>
      <c r="I992" s="917">
        <v>263.43</v>
      </c>
      <c r="J992" s="918"/>
      <c r="K992" s="919">
        <f t="shared" si="108"/>
        <v>318.75029999999998</v>
      </c>
      <c r="L992" s="920"/>
      <c r="M992" s="910"/>
      <c r="N992" s="909"/>
      <c r="O992" s="1274"/>
      <c r="P992" s="1275"/>
      <c r="Q992" s="911">
        <v>4</v>
      </c>
      <c r="R992" s="912"/>
    </row>
    <row r="993" spans="3:18" x14ac:dyDescent="0.25">
      <c r="C993" s="1248" t="s">
        <v>908</v>
      </c>
      <c r="D993" s="1249"/>
      <c r="E993" s="1246" t="s">
        <v>1664</v>
      </c>
      <c r="F993" s="1247"/>
      <c r="G993" s="1246">
        <v>1</v>
      </c>
      <c r="H993" s="1247"/>
      <c r="I993" s="1246">
        <v>407.23</v>
      </c>
      <c r="J993" s="1247"/>
      <c r="K993" s="1244">
        <f t="shared" si="108"/>
        <v>492.74830000000003</v>
      </c>
      <c r="L993" s="1245"/>
      <c r="M993" s="910"/>
      <c r="N993" s="909"/>
      <c r="O993" s="1274"/>
      <c r="P993" s="1275"/>
      <c r="Q993" s="913"/>
      <c r="R993" s="914"/>
    </row>
    <row r="994" spans="3:18" x14ac:dyDescent="0.25">
      <c r="C994" s="1248" t="s">
        <v>909</v>
      </c>
      <c r="D994" s="1249"/>
      <c r="E994" s="1246" t="s">
        <v>1664</v>
      </c>
      <c r="F994" s="1247"/>
      <c r="G994" s="1246">
        <v>1</v>
      </c>
      <c r="H994" s="1247"/>
      <c r="I994" s="1246">
        <v>407.23</v>
      </c>
      <c r="J994" s="1247"/>
      <c r="K994" s="1244">
        <f t="shared" si="108"/>
        <v>492.74830000000003</v>
      </c>
      <c r="L994" s="1245"/>
      <c r="M994" s="910"/>
      <c r="N994" s="909"/>
      <c r="O994" s="1274"/>
      <c r="P994" s="1275"/>
      <c r="Q994" s="913"/>
      <c r="R994" s="914"/>
    </row>
    <row r="995" spans="3:18" ht="15.75" thickBot="1" x14ac:dyDescent="0.3">
      <c r="C995" s="1252" t="s">
        <v>910</v>
      </c>
      <c r="D995" s="1253"/>
      <c r="E995" s="1250" t="s">
        <v>1665</v>
      </c>
      <c r="F995" s="1251"/>
      <c r="G995" s="1250">
        <v>1</v>
      </c>
      <c r="H995" s="1251"/>
      <c r="I995" s="1250">
        <v>46.79</v>
      </c>
      <c r="J995" s="1251"/>
      <c r="K995" s="1262">
        <f t="shared" si="108"/>
        <v>56.615899999999996</v>
      </c>
      <c r="L995" s="1263"/>
      <c r="M995" s="910"/>
      <c r="N995" s="909"/>
      <c r="O995" s="1276"/>
      <c r="P995" s="1277"/>
      <c r="Q995" s="915"/>
      <c r="R995" s="916"/>
    </row>
    <row r="996" spans="3:18" ht="15.75" thickBot="1" x14ac:dyDescent="0.3">
      <c r="C996" s="99"/>
      <c r="D996" s="100"/>
      <c r="E996" s="100"/>
      <c r="F996" s="100"/>
      <c r="G996" s="100"/>
      <c r="H996" s="100"/>
      <c r="I996" s="100"/>
      <c r="J996" s="100"/>
      <c r="K996" s="100"/>
      <c r="L996" s="101"/>
      <c r="M996" s="908"/>
      <c r="N996" s="909"/>
      <c r="O996" s="1268">
        <v>21</v>
      </c>
      <c r="P996" s="1269"/>
      <c r="Q996" s="1264">
        <v>1</v>
      </c>
      <c r="R996" s="1265"/>
    </row>
    <row r="997" spans="3:18" x14ac:dyDescent="0.25">
      <c r="C997" s="620" t="s">
        <v>2023</v>
      </c>
      <c r="D997" s="621"/>
      <c r="E997" s="614" t="s">
        <v>1460</v>
      </c>
      <c r="F997" s="614"/>
      <c r="G997" s="614">
        <v>16</v>
      </c>
      <c r="H997" s="614"/>
      <c r="I997" s="614">
        <v>0.23</v>
      </c>
      <c r="J997" s="614"/>
      <c r="K997" s="616">
        <f>21%*(I997)+(I997)*G997</f>
        <v>3.7282999999999999</v>
      </c>
      <c r="L997" s="617"/>
      <c r="M997" s="908"/>
      <c r="N997" s="909"/>
      <c r="O997" s="1270"/>
      <c r="P997" s="1271"/>
      <c r="Q997" s="927">
        <v>2</v>
      </c>
      <c r="R997" s="928"/>
    </row>
    <row r="998" spans="3:18" x14ac:dyDescent="0.25">
      <c r="C998" s="622" t="s">
        <v>2020</v>
      </c>
      <c r="D998" s="623"/>
      <c r="E998" s="603" t="s">
        <v>2022</v>
      </c>
      <c r="F998" s="603"/>
      <c r="G998" s="603">
        <v>16</v>
      </c>
      <c r="H998" s="603"/>
      <c r="I998" s="603">
        <v>3.81</v>
      </c>
      <c r="J998" s="603"/>
      <c r="K998" s="601">
        <f t="shared" ref="K998" si="109">21%*(I998)+(I998)*G998</f>
        <v>61.760100000000001</v>
      </c>
      <c r="L998" s="602"/>
      <c r="M998" s="908"/>
      <c r="N998" s="909"/>
      <c r="O998" s="1270"/>
      <c r="P998" s="1271"/>
      <c r="Q998" s="927"/>
      <c r="R998" s="928"/>
    </row>
    <row r="999" spans="3:18" ht="15.75" thickBot="1" x14ac:dyDescent="0.3">
      <c r="C999" s="624" t="s">
        <v>2021</v>
      </c>
      <c r="D999" s="625"/>
      <c r="E999" s="615" t="s">
        <v>1688</v>
      </c>
      <c r="F999" s="615"/>
      <c r="G999" s="615">
        <v>1</v>
      </c>
      <c r="H999" s="615"/>
      <c r="I999" s="615">
        <v>7.81</v>
      </c>
      <c r="J999" s="615"/>
      <c r="K999" s="618">
        <f t="shared" ref="K999:K1031" si="110">21%*(I999)+(I999)*G999</f>
        <v>9.4500999999999991</v>
      </c>
      <c r="L999" s="619"/>
      <c r="M999" s="908"/>
      <c r="N999" s="909"/>
      <c r="O999" s="1270"/>
      <c r="P999" s="1271"/>
      <c r="Q999" s="927"/>
      <c r="R999" s="928"/>
    </row>
    <row r="1000" spans="3:18" x14ac:dyDescent="0.25">
      <c r="C1000" s="1368" t="s">
        <v>911</v>
      </c>
      <c r="D1000" s="1369"/>
      <c r="E1000" s="614" t="s">
        <v>1666</v>
      </c>
      <c r="F1000" s="614"/>
      <c r="G1000" s="1266">
        <v>2</v>
      </c>
      <c r="H1000" s="1267"/>
      <c r="I1000" s="614">
        <v>4.37</v>
      </c>
      <c r="J1000" s="614"/>
      <c r="K1000" s="616">
        <f t="shared" si="110"/>
        <v>9.6577000000000002</v>
      </c>
      <c r="L1000" s="617"/>
      <c r="M1000" s="910"/>
      <c r="N1000" s="909"/>
      <c r="O1000" s="1270"/>
      <c r="P1000" s="1271"/>
      <c r="Q1000" s="925">
        <v>3</v>
      </c>
      <c r="R1000" s="926"/>
    </row>
    <row r="1001" spans="3:18" x14ac:dyDescent="0.25">
      <c r="C1001" s="612" t="s">
        <v>912</v>
      </c>
      <c r="D1001" s="613"/>
      <c r="E1001" s="603" t="s">
        <v>1667</v>
      </c>
      <c r="F1001" s="603"/>
      <c r="G1001" s="610">
        <v>1</v>
      </c>
      <c r="H1001" s="611"/>
      <c r="I1001" s="603">
        <v>27.84</v>
      </c>
      <c r="J1001" s="603"/>
      <c r="K1001" s="601">
        <f t="shared" si="110"/>
        <v>33.686399999999999</v>
      </c>
      <c r="L1001" s="602"/>
      <c r="M1001" s="910"/>
      <c r="N1001" s="909"/>
      <c r="O1001" s="1270"/>
      <c r="P1001" s="1271"/>
      <c r="Q1001" s="927"/>
      <c r="R1001" s="928"/>
    </row>
    <row r="1002" spans="3:18" x14ac:dyDescent="0.25">
      <c r="C1002" s="612" t="s">
        <v>913</v>
      </c>
      <c r="D1002" s="613"/>
      <c r="E1002" s="603" t="s">
        <v>1668</v>
      </c>
      <c r="F1002" s="603"/>
      <c r="G1002" s="610">
        <v>1</v>
      </c>
      <c r="H1002" s="611"/>
      <c r="I1002" s="603">
        <v>1.6</v>
      </c>
      <c r="J1002" s="603"/>
      <c r="K1002" s="601">
        <f t="shared" si="110"/>
        <v>1.9360000000000002</v>
      </c>
      <c r="L1002" s="602"/>
      <c r="M1002" s="910"/>
      <c r="N1002" s="909"/>
      <c r="O1002" s="1270"/>
      <c r="P1002" s="1271"/>
      <c r="Q1002" s="927"/>
      <c r="R1002" s="928"/>
    </row>
    <row r="1003" spans="3:18" x14ac:dyDescent="0.25">
      <c r="C1003" s="612" t="s">
        <v>914</v>
      </c>
      <c r="D1003" s="613"/>
      <c r="E1003" s="603" t="s">
        <v>1466</v>
      </c>
      <c r="F1003" s="603"/>
      <c r="G1003" s="610">
        <v>1</v>
      </c>
      <c r="H1003" s="611"/>
      <c r="I1003" s="603">
        <v>1.1100000000000001</v>
      </c>
      <c r="J1003" s="603"/>
      <c r="K1003" s="601">
        <f t="shared" si="110"/>
        <v>1.3431000000000002</v>
      </c>
      <c r="L1003" s="602"/>
      <c r="M1003" s="910"/>
      <c r="N1003" s="909"/>
      <c r="O1003" s="1270"/>
      <c r="P1003" s="1271"/>
      <c r="Q1003" s="927"/>
      <c r="R1003" s="928"/>
    </row>
    <row r="1004" spans="3:18" x14ac:dyDescent="0.25">
      <c r="C1004" s="612" t="s">
        <v>915</v>
      </c>
      <c r="D1004" s="613"/>
      <c r="E1004" s="603" t="s">
        <v>1669</v>
      </c>
      <c r="F1004" s="603"/>
      <c r="G1004" s="610">
        <v>3</v>
      </c>
      <c r="H1004" s="611"/>
      <c r="I1004" s="603">
        <v>0.24</v>
      </c>
      <c r="J1004" s="603"/>
      <c r="K1004" s="601">
        <f t="shared" si="110"/>
        <v>0.77039999999999997</v>
      </c>
      <c r="L1004" s="602"/>
      <c r="M1004" s="910"/>
      <c r="N1004" s="909"/>
      <c r="O1004" s="1270"/>
      <c r="P1004" s="1271"/>
      <c r="Q1004" s="927"/>
      <c r="R1004" s="928"/>
    </row>
    <row r="1005" spans="3:18" x14ac:dyDescent="0.25">
      <c r="C1005" s="612" t="s">
        <v>916</v>
      </c>
      <c r="D1005" s="613"/>
      <c r="E1005" s="603" t="s">
        <v>1666</v>
      </c>
      <c r="F1005" s="603"/>
      <c r="G1005" s="610">
        <v>1</v>
      </c>
      <c r="H1005" s="611"/>
      <c r="I1005" s="603">
        <v>2.3199999999999998</v>
      </c>
      <c r="J1005" s="603"/>
      <c r="K1005" s="601">
        <f t="shared" si="110"/>
        <v>2.8071999999999999</v>
      </c>
      <c r="L1005" s="602"/>
      <c r="M1005" s="910"/>
      <c r="N1005" s="909"/>
      <c r="O1005" s="1270"/>
      <c r="P1005" s="1271"/>
      <c r="Q1005" s="927"/>
      <c r="R1005" s="928"/>
    </row>
    <row r="1006" spans="3:18" x14ac:dyDescent="0.25">
      <c r="C1006" s="612" t="s">
        <v>917</v>
      </c>
      <c r="D1006" s="613"/>
      <c r="E1006" s="603" t="s">
        <v>1670</v>
      </c>
      <c r="F1006" s="603"/>
      <c r="G1006" s="610">
        <v>1</v>
      </c>
      <c r="H1006" s="611"/>
      <c r="I1006" s="603">
        <v>3.57</v>
      </c>
      <c r="J1006" s="603"/>
      <c r="K1006" s="601">
        <f t="shared" si="110"/>
        <v>4.3197000000000001</v>
      </c>
      <c r="L1006" s="602"/>
      <c r="M1006" s="910"/>
      <c r="N1006" s="909"/>
      <c r="O1006" s="1270"/>
      <c r="P1006" s="1271"/>
      <c r="Q1006" s="927"/>
      <c r="R1006" s="928"/>
    </row>
    <row r="1007" spans="3:18" x14ac:dyDescent="0.25">
      <c r="C1007" s="612" t="s">
        <v>918</v>
      </c>
      <c r="D1007" s="613"/>
      <c r="E1007" s="603" t="s">
        <v>1668</v>
      </c>
      <c r="F1007" s="603"/>
      <c r="G1007" s="610">
        <v>1</v>
      </c>
      <c r="H1007" s="611"/>
      <c r="I1007" s="603">
        <v>3.33</v>
      </c>
      <c r="J1007" s="603"/>
      <c r="K1007" s="601">
        <f t="shared" si="110"/>
        <v>4.0293000000000001</v>
      </c>
      <c r="L1007" s="602"/>
      <c r="M1007" s="910"/>
      <c r="N1007" s="909"/>
      <c r="O1007" s="1270"/>
      <c r="P1007" s="1271"/>
      <c r="Q1007" s="927"/>
      <c r="R1007" s="928"/>
    </row>
    <row r="1008" spans="3:18" x14ac:dyDescent="0.25">
      <c r="C1008" s="612" t="s">
        <v>919</v>
      </c>
      <c r="D1008" s="613"/>
      <c r="E1008" s="603" t="s">
        <v>1668</v>
      </c>
      <c r="F1008" s="603"/>
      <c r="G1008" s="610">
        <v>1</v>
      </c>
      <c r="H1008" s="611"/>
      <c r="I1008" s="603">
        <v>2</v>
      </c>
      <c r="J1008" s="603"/>
      <c r="K1008" s="601">
        <f t="shared" si="110"/>
        <v>2.42</v>
      </c>
      <c r="L1008" s="602"/>
      <c r="M1008" s="910"/>
      <c r="N1008" s="909"/>
      <c r="O1008" s="1270"/>
      <c r="P1008" s="1271"/>
      <c r="Q1008" s="927"/>
      <c r="R1008" s="928"/>
    </row>
    <row r="1009" spans="3:18" x14ac:dyDescent="0.25">
      <c r="C1009" s="612" t="s">
        <v>920</v>
      </c>
      <c r="D1009" s="613"/>
      <c r="E1009" s="603" t="s">
        <v>1671</v>
      </c>
      <c r="F1009" s="603"/>
      <c r="G1009" s="610">
        <v>1</v>
      </c>
      <c r="H1009" s="611"/>
      <c r="I1009" s="603">
        <v>5.77</v>
      </c>
      <c r="J1009" s="603"/>
      <c r="K1009" s="601">
        <f t="shared" si="110"/>
        <v>6.9816999999999991</v>
      </c>
      <c r="L1009" s="602"/>
      <c r="M1009" s="910"/>
      <c r="N1009" s="909"/>
      <c r="O1009" s="1270"/>
      <c r="P1009" s="1271"/>
      <c r="Q1009" s="927"/>
      <c r="R1009" s="928"/>
    </row>
    <row r="1010" spans="3:18" x14ac:dyDescent="0.25">
      <c r="C1010" s="612" t="s">
        <v>921</v>
      </c>
      <c r="D1010" s="613"/>
      <c r="E1010" s="603" t="s">
        <v>1668</v>
      </c>
      <c r="F1010" s="603"/>
      <c r="G1010" s="610">
        <v>1</v>
      </c>
      <c r="H1010" s="611"/>
      <c r="I1010" s="603">
        <v>1.46</v>
      </c>
      <c r="J1010" s="603"/>
      <c r="K1010" s="601">
        <f t="shared" si="110"/>
        <v>1.7665999999999999</v>
      </c>
      <c r="L1010" s="602"/>
      <c r="M1010" s="910"/>
      <c r="N1010" s="909"/>
      <c r="O1010" s="1270"/>
      <c r="P1010" s="1271"/>
      <c r="Q1010" s="927"/>
      <c r="R1010" s="928"/>
    </row>
    <row r="1011" spans="3:18" x14ac:dyDescent="0.25">
      <c r="C1011" s="612" t="s">
        <v>922</v>
      </c>
      <c r="D1011" s="613"/>
      <c r="E1011" s="603" t="s">
        <v>1668</v>
      </c>
      <c r="F1011" s="603"/>
      <c r="G1011" s="610">
        <v>1</v>
      </c>
      <c r="H1011" s="611"/>
      <c r="I1011" s="603">
        <v>10.93</v>
      </c>
      <c r="J1011" s="603"/>
      <c r="K1011" s="601">
        <f t="shared" si="110"/>
        <v>13.225299999999999</v>
      </c>
      <c r="L1011" s="602"/>
      <c r="M1011" s="910"/>
      <c r="N1011" s="909"/>
      <c r="O1011" s="1270"/>
      <c r="P1011" s="1271"/>
      <c r="Q1011" s="927"/>
      <c r="R1011" s="928"/>
    </row>
    <row r="1012" spans="3:18" x14ac:dyDescent="0.25">
      <c r="C1012" s="612" t="s">
        <v>923</v>
      </c>
      <c r="D1012" s="613"/>
      <c r="E1012" s="603" t="s">
        <v>1672</v>
      </c>
      <c r="F1012" s="603"/>
      <c r="G1012" s="610">
        <v>1</v>
      </c>
      <c r="H1012" s="611"/>
      <c r="I1012" s="603">
        <v>11.63</v>
      </c>
      <c r="J1012" s="603"/>
      <c r="K1012" s="601">
        <f t="shared" si="110"/>
        <v>14.0723</v>
      </c>
      <c r="L1012" s="602"/>
      <c r="M1012" s="910"/>
      <c r="N1012" s="909"/>
      <c r="O1012" s="1270"/>
      <c r="P1012" s="1271"/>
      <c r="Q1012" s="927"/>
      <c r="R1012" s="928"/>
    </row>
    <row r="1013" spans="3:18" x14ac:dyDescent="0.25">
      <c r="C1013" s="612" t="s">
        <v>924</v>
      </c>
      <c r="D1013" s="613"/>
      <c r="E1013" s="603" t="s">
        <v>1673</v>
      </c>
      <c r="F1013" s="603"/>
      <c r="G1013" s="610">
        <v>2</v>
      </c>
      <c r="H1013" s="611"/>
      <c r="I1013" s="603">
        <v>1.64</v>
      </c>
      <c r="J1013" s="603"/>
      <c r="K1013" s="601">
        <f t="shared" si="110"/>
        <v>3.6243999999999996</v>
      </c>
      <c r="L1013" s="602"/>
      <c r="M1013" s="910"/>
      <c r="N1013" s="909"/>
      <c r="O1013" s="1270"/>
      <c r="P1013" s="1271"/>
      <c r="Q1013" s="927"/>
      <c r="R1013" s="928"/>
    </row>
    <row r="1014" spans="3:18" x14ac:dyDescent="0.25">
      <c r="C1014" s="612" t="s">
        <v>925</v>
      </c>
      <c r="D1014" s="613"/>
      <c r="E1014" s="603" t="s">
        <v>1670</v>
      </c>
      <c r="F1014" s="603"/>
      <c r="G1014" s="610">
        <v>1</v>
      </c>
      <c r="H1014" s="611"/>
      <c r="I1014" s="603">
        <v>6.51</v>
      </c>
      <c r="J1014" s="603"/>
      <c r="K1014" s="601">
        <f t="shared" si="110"/>
        <v>7.8770999999999995</v>
      </c>
      <c r="L1014" s="602"/>
      <c r="M1014" s="910"/>
      <c r="N1014" s="909"/>
      <c r="O1014" s="1270"/>
      <c r="P1014" s="1271"/>
      <c r="Q1014" s="927"/>
      <c r="R1014" s="928"/>
    </row>
    <row r="1015" spans="3:18" x14ac:dyDescent="0.25">
      <c r="C1015" s="612" t="s">
        <v>926</v>
      </c>
      <c r="D1015" s="613"/>
      <c r="E1015" s="603" t="s">
        <v>1666</v>
      </c>
      <c r="F1015" s="603"/>
      <c r="G1015" s="610">
        <v>1</v>
      </c>
      <c r="H1015" s="611"/>
      <c r="I1015" s="603">
        <v>9.7100000000000009</v>
      </c>
      <c r="J1015" s="603"/>
      <c r="K1015" s="601">
        <f t="shared" si="110"/>
        <v>11.7491</v>
      </c>
      <c r="L1015" s="602"/>
      <c r="M1015" s="910"/>
      <c r="N1015" s="909"/>
      <c r="O1015" s="1270"/>
      <c r="P1015" s="1271"/>
      <c r="Q1015" s="927"/>
      <c r="R1015" s="928"/>
    </row>
    <row r="1016" spans="3:18" x14ac:dyDescent="0.25">
      <c r="C1016" s="612" t="s">
        <v>927</v>
      </c>
      <c r="D1016" s="613"/>
      <c r="E1016" s="603" t="s">
        <v>1674</v>
      </c>
      <c r="F1016" s="603"/>
      <c r="G1016" s="610">
        <v>2</v>
      </c>
      <c r="H1016" s="611"/>
      <c r="I1016" s="603">
        <v>1.1299999999999999</v>
      </c>
      <c r="J1016" s="603"/>
      <c r="K1016" s="601">
        <f t="shared" si="110"/>
        <v>2.4972999999999996</v>
      </c>
      <c r="L1016" s="602"/>
      <c r="M1016" s="910"/>
      <c r="N1016" s="909"/>
      <c r="O1016" s="1270"/>
      <c r="P1016" s="1271"/>
      <c r="Q1016" s="927"/>
      <c r="R1016" s="928"/>
    </row>
    <row r="1017" spans="3:18" x14ac:dyDescent="0.25">
      <c r="C1017" s="612" t="s">
        <v>928</v>
      </c>
      <c r="D1017" s="613"/>
      <c r="E1017" s="603" t="s">
        <v>1320</v>
      </c>
      <c r="F1017" s="603"/>
      <c r="G1017" s="610">
        <v>3</v>
      </c>
      <c r="H1017" s="611"/>
      <c r="I1017" s="603">
        <v>2.1800000000000002</v>
      </c>
      <c r="J1017" s="603"/>
      <c r="K1017" s="601">
        <f t="shared" si="110"/>
        <v>6.9978000000000007</v>
      </c>
      <c r="L1017" s="602"/>
      <c r="M1017" s="910"/>
      <c r="N1017" s="909"/>
      <c r="O1017" s="1270"/>
      <c r="P1017" s="1271"/>
      <c r="Q1017" s="927"/>
      <c r="R1017" s="928"/>
    </row>
    <row r="1018" spans="3:18" x14ac:dyDescent="0.25">
      <c r="C1018" s="612" t="s">
        <v>929</v>
      </c>
      <c r="D1018" s="613"/>
      <c r="E1018" s="603" t="s">
        <v>1675</v>
      </c>
      <c r="F1018" s="603"/>
      <c r="G1018" s="610">
        <v>1</v>
      </c>
      <c r="H1018" s="611"/>
      <c r="I1018" s="603">
        <v>18.149999999999999</v>
      </c>
      <c r="J1018" s="603"/>
      <c r="K1018" s="601">
        <f t="shared" si="110"/>
        <v>21.961499999999997</v>
      </c>
      <c r="L1018" s="602"/>
      <c r="M1018" s="910"/>
      <c r="N1018" s="909"/>
      <c r="O1018" s="1270"/>
      <c r="P1018" s="1271"/>
      <c r="Q1018" s="927"/>
      <c r="R1018" s="928"/>
    </row>
    <row r="1019" spans="3:18" x14ac:dyDescent="0.25">
      <c r="C1019" s="612" t="s">
        <v>930</v>
      </c>
      <c r="D1019" s="613"/>
      <c r="E1019" s="603" t="s">
        <v>1676</v>
      </c>
      <c r="F1019" s="603"/>
      <c r="G1019" s="610">
        <v>1</v>
      </c>
      <c r="H1019" s="611"/>
      <c r="I1019" s="603">
        <v>14.12</v>
      </c>
      <c r="J1019" s="603"/>
      <c r="K1019" s="601">
        <f t="shared" si="110"/>
        <v>17.0852</v>
      </c>
      <c r="L1019" s="602"/>
      <c r="M1019" s="910"/>
      <c r="N1019" s="909"/>
      <c r="O1019" s="1270"/>
      <c r="P1019" s="1271"/>
      <c r="Q1019" s="927"/>
      <c r="R1019" s="928"/>
    </row>
    <row r="1020" spans="3:18" x14ac:dyDescent="0.25">
      <c r="C1020" s="612" t="s">
        <v>931</v>
      </c>
      <c r="D1020" s="613"/>
      <c r="E1020" s="603" t="s">
        <v>1677</v>
      </c>
      <c r="F1020" s="603"/>
      <c r="G1020" s="610">
        <v>1</v>
      </c>
      <c r="H1020" s="611"/>
      <c r="I1020" s="603">
        <v>14.12</v>
      </c>
      <c r="J1020" s="603"/>
      <c r="K1020" s="601">
        <f t="shared" si="110"/>
        <v>17.0852</v>
      </c>
      <c r="L1020" s="602"/>
      <c r="M1020" s="910"/>
      <c r="N1020" s="909"/>
      <c r="O1020" s="1270"/>
      <c r="P1020" s="1271"/>
      <c r="Q1020" s="927"/>
      <c r="R1020" s="928"/>
    </row>
    <row r="1021" spans="3:18" x14ac:dyDescent="0.25">
      <c r="C1021" s="612" t="s">
        <v>932</v>
      </c>
      <c r="D1021" s="613"/>
      <c r="E1021" s="603" t="s">
        <v>1675</v>
      </c>
      <c r="F1021" s="603"/>
      <c r="G1021" s="610">
        <v>1</v>
      </c>
      <c r="H1021" s="611"/>
      <c r="I1021" s="603">
        <v>18.149999999999999</v>
      </c>
      <c r="J1021" s="603"/>
      <c r="K1021" s="601">
        <f t="shared" si="110"/>
        <v>21.961499999999997</v>
      </c>
      <c r="L1021" s="602"/>
      <c r="M1021" s="910"/>
      <c r="N1021" s="909"/>
      <c r="O1021" s="1270"/>
      <c r="P1021" s="1271"/>
      <c r="Q1021" s="927"/>
      <c r="R1021" s="928"/>
    </row>
    <row r="1022" spans="3:18" x14ac:dyDescent="0.25">
      <c r="C1022" s="612" t="s">
        <v>933</v>
      </c>
      <c r="D1022" s="613"/>
      <c r="E1022" s="603" t="s">
        <v>1677</v>
      </c>
      <c r="F1022" s="603"/>
      <c r="G1022" s="610">
        <v>1</v>
      </c>
      <c r="H1022" s="611"/>
      <c r="I1022" s="603">
        <v>14.12</v>
      </c>
      <c r="J1022" s="603"/>
      <c r="K1022" s="601">
        <f t="shared" si="110"/>
        <v>17.0852</v>
      </c>
      <c r="L1022" s="602"/>
      <c r="M1022" s="910"/>
      <c r="N1022" s="909"/>
      <c r="O1022" s="1270"/>
      <c r="P1022" s="1271"/>
      <c r="Q1022" s="927"/>
      <c r="R1022" s="928"/>
    </row>
    <row r="1023" spans="3:18" x14ac:dyDescent="0.25">
      <c r="C1023" s="612" t="s">
        <v>934</v>
      </c>
      <c r="D1023" s="613"/>
      <c r="E1023" s="603" t="s">
        <v>1678</v>
      </c>
      <c r="F1023" s="603"/>
      <c r="G1023" s="610">
        <v>2</v>
      </c>
      <c r="H1023" s="611"/>
      <c r="I1023" s="603">
        <v>12.12</v>
      </c>
      <c r="J1023" s="603"/>
      <c r="K1023" s="601">
        <f t="shared" si="110"/>
        <v>26.7852</v>
      </c>
      <c r="L1023" s="602"/>
      <c r="M1023" s="910"/>
      <c r="N1023" s="909"/>
      <c r="O1023" s="1270"/>
      <c r="P1023" s="1271"/>
      <c r="Q1023" s="927"/>
      <c r="R1023" s="928"/>
    </row>
    <row r="1024" spans="3:18" x14ac:dyDescent="0.25">
      <c r="C1024" s="612" t="s">
        <v>935</v>
      </c>
      <c r="D1024" s="613"/>
      <c r="E1024" s="603" t="s">
        <v>1679</v>
      </c>
      <c r="F1024" s="603"/>
      <c r="G1024" s="610">
        <v>1</v>
      </c>
      <c r="H1024" s="611"/>
      <c r="I1024" s="603">
        <v>12.12</v>
      </c>
      <c r="J1024" s="603"/>
      <c r="K1024" s="601">
        <f t="shared" si="110"/>
        <v>14.665199999999999</v>
      </c>
      <c r="L1024" s="602"/>
      <c r="M1024" s="910"/>
      <c r="N1024" s="909"/>
      <c r="O1024" s="1270"/>
      <c r="P1024" s="1271"/>
      <c r="Q1024" s="927"/>
      <c r="R1024" s="928"/>
    </row>
    <row r="1025" spans="3:18" x14ac:dyDescent="0.25">
      <c r="C1025" s="612" t="s">
        <v>936</v>
      </c>
      <c r="D1025" s="613"/>
      <c r="E1025" s="603" t="s">
        <v>1680</v>
      </c>
      <c r="F1025" s="603"/>
      <c r="G1025" s="610">
        <v>1</v>
      </c>
      <c r="H1025" s="611"/>
      <c r="I1025" s="603">
        <v>12.12</v>
      </c>
      <c r="J1025" s="603"/>
      <c r="K1025" s="601">
        <f t="shared" si="110"/>
        <v>14.665199999999999</v>
      </c>
      <c r="L1025" s="602"/>
      <c r="M1025" s="910"/>
      <c r="N1025" s="909"/>
      <c r="O1025" s="1270"/>
      <c r="P1025" s="1271"/>
      <c r="Q1025" s="927"/>
      <c r="R1025" s="928"/>
    </row>
    <row r="1026" spans="3:18" x14ac:dyDescent="0.25">
      <c r="C1026" s="612" t="s">
        <v>937</v>
      </c>
      <c r="D1026" s="613"/>
      <c r="E1026" s="603" t="s">
        <v>2331</v>
      </c>
      <c r="F1026" s="603"/>
      <c r="G1026" s="610">
        <v>1</v>
      </c>
      <c r="H1026" s="611"/>
      <c r="I1026" s="603">
        <v>12.12</v>
      </c>
      <c r="J1026" s="603"/>
      <c r="K1026" s="601">
        <f t="shared" si="110"/>
        <v>14.665199999999999</v>
      </c>
      <c r="L1026" s="602"/>
      <c r="M1026" s="910"/>
      <c r="N1026" s="909"/>
      <c r="O1026" s="1270"/>
      <c r="P1026" s="1271"/>
      <c r="Q1026" s="927"/>
      <c r="R1026" s="928"/>
    </row>
    <row r="1027" spans="3:18" x14ac:dyDescent="0.25">
      <c r="C1027" s="612" t="s">
        <v>938</v>
      </c>
      <c r="D1027" s="613"/>
      <c r="E1027" s="603" t="s">
        <v>1681</v>
      </c>
      <c r="F1027" s="603"/>
      <c r="G1027" s="610">
        <v>1</v>
      </c>
      <c r="H1027" s="611"/>
      <c r="I1027" s="603">
        <v>12.12</v>
      </c>
      <c r="J1027" s="603"/>
      <c r="K1027" s="601">
        <f t="shared" si="110"/>
        <v>14.665199999999999</v>
      </c>
      <c r="L1027" s="602"/>
      <c r="M1027" s="910"/>
      <c r="N1027" s="909"/>
      <c r="O1027" s="1270"/>
      <c r="P1027" s="1271"/>
      <c r="Q1027" s="927"/>
      <c r="R1027" s="928"/>
    </row>
    <row r="1028" spans="3:18" x14ac:dyDescent="0.25">
      <c r="C1028" s="612" t="s">
        <v>939</v>
      </c>
      <c r="D1028" s="613"/>
      <c r="E1028" s="603" t="s">
        <v>1682</v>
      </c>
      <c r="F1028" s="603"/>
      <c r="G1028" s="610">
        <v>1</v>
      </c>
      <c r="H1028" s="611"/>
      <c r="I1028" s="603">
        <v>11.5</v>
      </c>
      <c r="J1028" s="603"/>
      <c r="K1028" s="601">
        <f t="shared" si="110"/>
        <v>13.914999999999999</v>
      </c>
      <c r="L1028" s="602"/>
      <c r="M1028" s="910"/>
      <c r="N1028" s="909"/>
      <c r="O1028" s="1270"/>
      <c r="P1028" s="1271"/>
      <c r="Q1028" s="927"/>
      <c r="R1028" s="928"/>
    </row>
    <row r="1029" spans="3:18" x14ac:dyDescent="0.25">
      <c r="C1029" s="612" t="s">
        <v>940</v>
      </c>
      <c r="D1029" s="613"/>
      <c r="E1029" s="603" t="s">
        <v>1683</v>
      </c>
      <c r="F1029" s="603"/>
      <c r="G1029" s="610">
        <v>1</v>
      </c>
      <c r="H1029" s="611"/>
      <c r="I1029" s="603">
        <v>36.299999999999997</v>
      </c>
      <c r="J1029" s="603"/>
      <c r="K1029" s="601">
        <f t="shared" si="110"/>
        <v>43.922999999999995</v>
      </c>
      <c r="L1029" s="602"/>
      <c r="M1029" s="910"/>
      <c r="N1029" s="909"/>
      <c r="O1029" s="1270"/>
      <c r="P1029" s="1271"/>
      <c r="Q1029" s="927"/>
      <c r="R1029" s="928"/>
    </row>
    <row r="1030" spans="3:18" x14ac:dyDescent="0.25">
      <c r="C1030" s="612" t="s">
        <v>941</v>
      </c>
      <c r="D1030" s="613"/>
      <c r="E1030" s="603" t="s">
        <v>1683</v>
      </c>
      <c r="F1030" s="603"/>
      <c r="G1030" s="610">
        <v>1</v>
      </c>
      <c r="H1030" s="611"/>
      <c r="I1030" s="603">
        <v>36.299999999999997</v>
      </c>
      <c r="J1030" s="603"/>
      <c r="K1030" s="601">
        <f t="shared" si="110"/>
        <v>43.922999999999995</v>
      </c>
      <c r="L1030" s="602"/>
      <c r="M1030" s="910"/>
      <c r="N1030" s="909"/>
      <c r="O1030" s="1270"/>
      <c r="P1030" s="1271"/>
      <c r="Q1030" s="927"/>
      <c r="R1030" s="928"/>
    </row>
    <row r="1031" spans="3:18" ht="15.75" thickBot="1" x14ac:dyDescent="0.3">
      <c r="C1031" s="612" t="s">
        <v>942</v>
      </c>
      <c r="D1031" s="613"/>
      <c r="E1031" s="603" t="s">
        <v>1680</v>
      </c>
      <c r="F1031" s="603"/>
      <c r="G1031" s="610">
        <v>2</v>
      </c>
      <c r="H1031" s="611"/>
      <c r="I1031" s="603">
        <v>12.12</v>
      </c>
      <c r="J1031" s="603"/>
      <c r="K1031" s="601">
        <f t="shared" si="110"/>
        <v>26.7852</v>
      </c>
      <c r="L1031" s="602"/>
      <c r="M1031" s="910"/>
      <c r="N1031" s="909"/>
      <c r="O1031" s="1270"/>
      <c r="P1031" s="1271"/>
      <c r="Q1031" s="927"/>
      <c r="R1031" s="928"/>
    </row>
    <row r="1032" spans="3:18" x14ac:dyDescent="0.25">
      <c r="C1032" s="604" t="s">
        <v>1685</v>
      </c>
      <c r="D1032" s="605"/>
      <c r="E1032" s="600" t="s">
        <v>1684</v>
      </c>
      <c r="F1032" s="600"/>
      <c r="G1032" s="600">
        <v>1</v>
      </c>
      <c r="H1032" s="600"/>
      <c r="I1032" s="600">
        <v>116.81</v>
      </c>
      <c r="J1032" s="600"/>
      <c r="K1032" s="608">
        <f t="shared" ref="K1032" si="111">21%*(I1032)+(I1032)</f>
        <v>141.34010000000001</v>
      </c>
      <c r="L1032" s="609"/>
      <c r="M1032" s="910"/>
      <c r="N1032" s="909"/>
      <c r="O1032" s="568">
        <v>22</v>
      </c>
      <c r="P1032" s="569"/>
      <c r="Q1032" s="574"/>
      <c r="R1032" s="575"/>
    </row>
    <row r="1033" spans="3:18" x14ac:dyDescent="0.25">
      <c r="C1033" s="606" t="s">
        <v>943</v>
      </c>
      <c r="D1033" s="607"/>
      <c r="E1033" s="580" t="s">
        <v>1684</v>
      </c>
      <c r="F1033" s="580"/>
      <c r="G1033" s="580">
        <v>1</v>
      </c>
      <c r="H1033" s="580"/>
      <c r="I1033" s="580">
        <v>25.51</v>
      </c>
      <c r="J1033" s="580"/>
      <c r="K1033" s="581">
        <f t="shared" ref="K1033:K1044" si="112">21%*(I1033)+(I1033)</f>
        <v>30.867100000000001</v>
      </c>
      <c r="L1033" s="582"/>
      <c r="M1033" s="910"/>
      <c r="N1033" s="909"/>
      <c r="O1033" s="570"/>
      <c r="P1033" s="571"/>
      <c r="Q1033" s="576"/>
      <c r="R1033" s="577"/>
    </row>
    <row r="1034" spans="3:18" x14ac:dyDescent="0.25">
      <c r="C1034" s="606" t="s">
        <v>944</v>
      </c>
      <c r="D1034" s="607"/>
      <c r="E1034" s="580" t="s">
        <v>1684</v>
      </c>
      <c r="F1034" s="580"/>
      <c r="G1034" s="580">
        <v>1</v>
      </c>
      <c r="H1034" s="580"/>
      <c r="I1034" s="580">
        <v>39.729999999999997</v>
      </c>
      <c r="J1034" s="580"/>
      <c r="K1034" s="581">
        <f t="shared" si="112"/>
        <v>48.073299999999996</v>
      </c>
      <c r="L1034" s="582"/>
      <c r="M1034" s="910"/>
      <c r="N1034" s="909"/>
      <c r="O1034" s="570"/>
      <c r="P1034" s="571"/>
      <c r="Q1034" s="576"/>
      <c r="R1034" s="577"/>
    </row>
    <row r="1035" spans="3:18" x14ac:dyDescent="0.25">
      <c r="C1035" s="606" t="s">
        <v>1973</v>
      </c>
      <c r="D1035" s="607"/>
      <c r="E1035" s="580" t="s">
        <v>1684</v>
      </c>
      <c r="F1035" s="580"/>
      <c r="G1035" s="580">
        <v>1</v>
      </c>
      <c r="H1035" s="580"/>
      <c r="I1035" s="580">
        <v>17.940000000000001</v>
      </c>
      <c r="J1035" s="580"/>
      <c r="K1035" s="581">
        <f t="shared" si="112"/>
        <v>21.7074</v>
      </c>
      <c r="L1035" s="582"/>
      <c r="M1035" s="910"/>
      <c r="N1035" s="909"/>
      <c r="O1035" s="570"/>
      <c r="P1035" s="571"/>
      <c r="Q1035" s="576"/>
      <c r="R1035" s="577"/>
    </row>
    <row r="1036" spans="3:18" x14ac:dyDescent="0.25">
      <c r="C1036" s="606" t="s">
        <v>945</v>
      </c>
      <c r="D1036" s="607"/>
      <c r="E1036" s="580" t="s">
        <v>1684</v>
      </c>
      <c r="F1036" s="580"/>
      <c r="G1036" s="580">
        <v>1</v>
      </c>
      <c r="H1036" s="580"/>
      <c r="I1036" s="580">
        <v>32.450000000000003</v>
      </c>
      <c r="J1036" s="580"/>
      <c r="K1036" s="581">
        <f t="shared" si="112"/>
        <v>39.264500000000005</v>
      </c>
      <c r="L1036" s="582"/>
      <c r="M1036" s="910"/>
      <c r="N1036" s="909"/>
      <c r="O1036" s="570"/>
      <c r="P1036" s="571"/>
      <c r="Q1036" s="576"/>
      <c r="R1036" s="577"/>
    </row>
    <row r="1037" spans="3:18" x14ac:dyDescent="0.25">
      <c r="C1037" s="606" t="s">
        <v>946</v>
      </c>
      <c r="D1037" s="607"/>
      <c r="E1037" s="580" t="s">
        <v>1684</v>
      </c>
      <c r="F1037" s="580"/>
      <c r="G1037" s="580">
        <v>1</v>
      </c>
      <c r="H1037" s="580"/>
      <c r="I1037" s="580">
        <v>116.81</v>
      </c>
      <c r="J1037" s="580"/>
      <c r="K1037" s="581">
        <f t="shared" si="112"/>
        <v>141.34010000000001</v>
      </c>
      <c r="L1037" s="582"/>
      <c r="M1037" s="910"/>
      <c r="N1037" s="909"/>
      <c r="O1037" s="570"/>
      <c r="P1037" s="571"/>
      <c r="Q1037" s="576"/>
      <c r="R1037" s="577"/>
    </row>
    <row r="1038" spans="3:18" x14ac:dyDescent="0.25">
      <c r="C1038" s="606" t="s">
        <v>947</v>
      </c>
      <c r="D1038" s="607"/>
      <c r="E1038" s="580" t="s">
        <v>1684</v>
      </c>
      <c r="F1038" s="580"/>
      <c r="G1038" s="580">
        <v>1</v>
      </c>
      <c r="H1038" s="580"/>
      <c r="I1038" s="580">
        <v>7.3</v>
      </c>
      <c r="J1038" s="580"/>
      <c r="K1038" s="581">
        <f t="shared" si="112"/>
        <v>8.8330000000000002</v>
      </c>
      <c r="L1038" s="582"/>
      <c r="M1038" s="910"/>
      <c r="N1038" s="909"/>
      <c r="O1038" s="570"/>
      <c r="P1038" s="571"/>
      <c r="Q1038" s="576"/>
      <c r="R1038" s="577"/>
    </row>
    <row r="1039" spans="3:18" x14ac:dyDescent="0.25">
      <c r="C1039" s="606" t="s">
        <v>948</v>
      </c>
      <c r="D1039" s="607"/>
      <c r="E1039" s="580" t="s">
        <v>1684</v>
      </c>
      <c r="F1039" s="580"/>
      <c r="G1039" s="580">
        <v>1</v>
      </c>
      <c r="H1039" s="580"/>
      <c r="I1039" s="580">
        <v>16.3</v>
      </c>
      <c r="J1039" s="580"/>
      <c r="K1039" s="581">
        <f t="shared" si="112"/>
        <v>19.722999999999999</v>
      </c>
      <c r="L1039" s="582"/>
      <c r="M1039" s="910"/>
      <c r="N1039" s="909"/>
      <c r="O1039" s="570"/>
      <c r="P1039" s="571"/>
      <c r="Q1039" s="576"/>
      <c r="R1039" s="577"/>
    </row>
    <row r="1040" spans="3:18" x14ac:dyDescent="0.25">
      <c r="C1040" s="606" t="s">
        <v>949</v>
      </c>
      <c r="D1040" s="607"/>
      <c r="E1040" s="580" t="s">
        <v>1684</v>
      </c>
      <c r="F1040" s="580"/>
      <c r="G1040" s="580">
        <v>1</v>
      </c>
      <c r="H1040" s="580"/>
      <c r="I1040" s="580">
        <v>15.37</v>
      </c>
      <c r="J1040" s="580"/>
      <c r="K1040" s="581">
        <f t="shared" si="112"/>
        <v>18.5977</v>
      </c>
      <c r="L1040" s="582"/>
      <c r="M1040" s="910"/>
      <c r="N1040" s="909"/>
      <c r="O1040" s="570"/>
      <c r="P1040" s="571"/>
      <c r="Q1040" s="576"/>
      <c r="R1040" s="577"/>
    </row>
    <row r="1041" spans="3:18" x14ac:dyDescent="0.25">
      <c r="C1041" s="606" t="s">
        <v>950</v>
      </c>
      <c r="D1041" s="607"/>
      <c r="E1041" s="580" t="s">
        <v>1684</v>
      </c>
      <c r="F1041" s="580"/>
      <c r="G1041" s="580">
        <v>1</v>
      </c>
      <c r="H1041" s="580"/>
      <c r="I1041" s="580">
        <v>36.1</v>
      </c>
      <c r="J1041" s="580"/>
      <c r="K1041" s="581">
        <f t="shared" si="112"/>
        <v>43.681000000000004</v>
      </c>
      <c r="L1041" s="582"/>
      <c r="M1041" s="910"/>
      <c r="N1041" s="909"/>
      <c r="O1041" s="570"/>
      <c r="P1041" s="571"/>
      <c r="Q1041" s="576"/>
      <c r="R1041" s="577"/>
    </row>
    <row r="1042" spans="3:18" x14ac:dyDescent="0.25">
      <c r="C1042" s="606" t="s">
        <v>953</v>
      </c>
      <c r="D1042" s="607"/>
      <c r="E1042" s="580" t="s">
        <v>1684</v>
      </c>
      <c r="F1042" s="580"/>
      <c r="G1042" s="580">
        <v>1</v>
      </c>
      <c r="H1042" s="580"/>
      <c r="I1042" s="580">
        <v>79.75</v>
      </c>
      <c r="J1042" s="580"/>
      <c r="K1042" s="581">
        <f>21%*(I1042)+(I1042)</f>
        <v>96.497500000000002</v>
      </c>
      <c r="L1042" s="582"/>
      <c r="M1042" s="910"/>
      <c r="N1042" s="909"/>
      <c r="O1042" s="570"/>
      <c r="P1042" s="571"/>
      <c r="Q1042" s="576"/>
      <c r="R1042" s="577"/>
    </row>
    <row r="1043" spans="3:18" x14ac:dyDescent="0.25">
      <c r="C1043" s="606" t="s">
        <v>951</v>
      </c>
      <c r="D1043" s="607"/>
      <c r="E1043" s="580" t="s">
        <v>1686</v>
      </c>
      <c r="F1043" s="580"/>
      <c r="G1043" s="580">
        <v>1</v>
      </c>
      <c r="H1043" s="580"/>
      <c r="I1043" s="580">
        <v>12.93</v>
      </c>
      <c r="J1043" s="580"/>
      <c r="K1043" s="581">
        <f t="shared" si="112"/>
        <v>15.645299999999999</v>
      </c>
      <c r="L1043" s="582"/>
      <c r="M1043" s="910"/>
      <c r="N1043" s="909"/>
      <c r="O1043" s="570"/>
      <c r="P1043" s="571"/>
      <c r="Q1043" s="576"/>
      <c r="R1043" s="577"/>
    </row>
    <row r="1044" spans="3:18" x14ac:dyDescent="0.25">
      <c r="C1044" s="606" t="s">
        <v>952</v>
      </c>
      <c r="D1044" s="607"/>
      <c r="E1044" s="580" t="s">
        <v>1687</v>
      </c>
      <c r="F1044" s="580"/>
      <c r="G1044" s="580">
        <v>1</v>
      </c>
      <c r="H1044" s="580"/>
      <c r="I1044" s="580">
        <v>14.54</v>
      </c>
      <c r="J1044" s="580"/>
      <c r="K1044" s="581">
        <f t="shared" si="112"/>
        <v>17.593399999999999</v>
      </c>
      <c r="L1044" s="582"/>
      <c r="M1044" s="910"/>
      <c r="N1044" s="909"/>
      <c r="O1044" s="570"/>
      <c r="P1044" s="571"/>
      <c r="Q1044" s="576"/>
      <c r="R1044" s="577"/>
    </row>
    <row r="1045" spans="3:18" x14ac:dyDescent="0.25">
      <c r="C1045" s="606" t="s">
        <v>1974</v>
      </c>
      <c r="D1045" s="607"/>
      <c r="E1045" s="580" t="s">
        <v>2340</v>
      </c>
      <c r="F1045" s="580"/>
      <c r="G1045" s="580">
        <v>1</v>
      </c>
      <c r="H1045" s="580"/>
      <c r="I1045" s="580">
        <v>56.75</v>
      </c>
      <c r="J1045" s="580"/>
      <c r="K1045" s="581">
        <v>71.84</v>
      </c>
      <c r="L1045" s="582"/>
      <c r="M1045" s="910"/>
      <c r="N1045" s="909"/>
      <c r="O1045" s="570"/>
      <c r="P1045" s="571"/>
      <c r="Q1045" s="576"/>
      <c r="R1045" s="577"/>
    </row>
    <row r="1046" spans="3:18" ht="15.75" thickBot="1" x14ac:dyDescent="0.3">
      <c r="C1046" s="565" t="s">
        <v>954</v>
      </c>
      <c r="D1046" s="566"/>
      <c r="E1046" s="580" t="s">
        <v>2340</v>
      </c>
      <c r="F1046" s="580"/>
      <c r="G1046" s="597">
        <v>1</v>
      </c>
      <c r="H1046" s="597"/>
      <c r="I1046" s="597">
        <v>48.48</v>
      </c>
      <c r="J1046" s="597"/>
      <c r="K1046" s="598">
        <v>61.37</v>
      </c>
      <c r="L1046" s="599"/>
      <c r="M1046" s="910"/>
      <c r="N1046" s="909"/>
      <c r="O1046" s="572"/>
      <c r="P1046" s="573"/>
      <c r="Q1046" s="578"/>
      <c r="R1046" s="579"/>
    </row>
    <row r="1047" spans="3:18" x14ac:dyDescent="0.25">
      <c r="C1047" s="214" t="s">
        <v>955</v>
      </c>
      <c r="D1047" s="215"/>
      <c r="E1047" s="567" t="s">
        <v>1472</v>
      </c>
      <c r="F1047" s="567"/>
      <c r="G1047" s="171">
        <v>1</v>
      </c>
      <c r="H1047" s="171"/>
      <c r="I1047" s="171">
        <v>11.9</v>
      </c>
      <c r="J1047" s="171"/>
      <c r="K1047" s="166">
        <f t="shared" ref="K1047" si="113">21%*(I1047)+(I1047)</f>
        <v>14.399000000000001</v>
      </c>
      <c r="L1047" s="167"/>
      <c r="M1047" s="910"/>
      <c r="N1047" s="909"/>
      <c r="O1047" s="583">
        <v>23</v>
      </c>
      <c r="P1047" s="584"/>
      <c r="Q1047" s="589">
        <v>1</v>
      </c>
      <c r="R1047" s="590"/>
    </row>
    <row r="1048" spans="3:18" x14ac:dyDescent="0.25">
      <c r="C1048" s="217" t="s">
        <v>956</v>
      </c>
      <c r="D1048" s="218"/>
      <c r="E1048" s="219" t="s">
        <v>1472</v>
      </c>
      <c r="F1048" s="219"/>
      <c r="G1048" s="219">
        <v>3</v>
      </c>
      <c r="H1048" s="219"/>
      <c r="I1048" s="219">
        <v>5.94</v>
      </c>
      <c r="J1048" s="219"/>
      <c r="K1048" s="166">
        <f>21%*(I1048)+(I1048)*G1048</f>
        <v>19.067399999999999</v>
      </c>
      <c r="L1048" s="167"/>
      <c r="M1048" s="910"/>
      <c r="N1048" s="909"/>
      <c r="O1048" s="585"/>
      <c r="P1048" s="586"/>
      <c r="Q1048" s="591"/>
      <c r="R1048" s="592"/>
    </row>
    <row r="1049" spans="3:18" ht="15.75" thickBot="1" x14ac:dyDescent="0.3">
      <c r="C1049" s="183" t="s">
        <v>957</v>
      </c>
      <c r="D1049" s="216"/>
      <c r="E1049" s="185" t="s">
        <v>1472</v>
      </c>
      <c r="F1049" s="185"/>
      <c r="G1049" s="532">
        <v>1</v>
      </c>
      <c r="H1049" s="532"/>
      <c r="I1049" s="532">
        <v>12.58</v>
      </c>
      <c r="J1049" s="532"/>
      <c r="K1049" s="166">
        <f t="shared" ref="K1049" si="114">21%*(I1049)+(I1049)</f>
        <v>15.2218</v>
      </c>
      <c r="L1049" s="167"/>
      <c r="M1049" s="910"/>
      <c r="N1049" s="909"/>
      <c r="O1049" s="585"/>
      <c r="P1049" s="586"/>
      <c r="Q1049" s="593"/>
      <c r="R1049" s="594"/>
    </row>
    <row r="1050" spans="3:18" x14ac:dyDescent="0.25">
      <c r="C1050" s="214" t="s">
        <v>958</v>
      </c>
      <c r="D1050" s="215"/>
      <c r="E1050" s="168" t="s">
        <v>1472</v>
      </c>
      <c r="F1050" s="168"/>
      <c r="G1050" s="171">
        <v>1</v>
      </c>
      <c r="H1050" s="171"/>
      <c r="I1050" s="171">
        <v>4.66</v>
      </c>
      <c r="J1050" s="171"/>
      <c r="K1050" s="226">
        <f t="shared" ref="K1050" si="115">21%*(I1050)+(I1050)</f>
        <v>5.6386000000000003</v>
      </c>
      <c r="L1050" s="227"/>
      <c r="M1050" s="910"/>
      <c r="N1050" s="909"/>
      <c r="O1050" s="585"/>
      <c r="P1050" s="586"/>
      <c r="Q1050" s="589">
        <v>2</v>
      </c>
      <c r="R1050" s="590"/>
    </row>
    <row r="1051" spans="3:18" x14ac:dyDescent="0.25">
      <c r="C1051" s="217" t="s">
        <v>959</v>
      </c>
      <c r="D1051" s="218"/>
      <c r="E1051" s="168" t="s">
        <v>1472</v>
      </c>
      <c r="F1051" s="168"/>
      <c r="G1051" s="219">
        <v>1</v>
      </c>
      <c r="H1051" s="219"/>
      <c r="I1051" s="219">
        <v>5.66</v>
      </c>
      <c r="J1051" s="219"/>
      <c r="K1051" s="166">
        <f t="shared" ref="K1051" si="116">21%*(I1051)+(I1051)</f>
        <v>6.8486000000000002</v>
      </c>
      <c r="L1051" s="167"/>
      <c r="M1051" s="910"/>
      <c r="N1051" s="909"/>
      <c r="O1051" s="585"/>
      <c r="P1051" s="586"/>
      <c r="Q1051" s="591"/>
      <c r="R1051" s="592"/>
    </row>
    <row r="1052" spans="3:18" x14ac:dyDescent="0.25">
      <c r="C1052" s="217" t="s">
        <v>960</v>
      </c>
      <c r="D1052" s="218"/>
      <c r="E1052" s="168" t="s">
        <v>1472</v>
      </c>
      <c r="F1052" s="168"/>
      <c r="G1052" s="219">
        <v>1</v>
      </c>
      <c r="H1052" s="219"/>
      <c r="I1052" s="219">
        <v>8.52</v>
      </c>
      <c r="J1052" s="219"/>
      <c r="K1052" s="166">
        <f t="shared" ref="K1052" si="117">21%*(I1052)+(I1052)</f>
        <v>10.309199999999999</v>
      </c>
      <c r="L1052" s="167"/>
      <c r="M1052" s="910"/>
      <c r="N1052" s="909"/>
      <c r="O1052" s="585"/>
      <c r="P1052" s="586"/>
      <c r="Q1052" s="591"/>
      <c r="R1052" s="592"/>
    </row>
    <row r="1053" spans="3:18" x14ac:dyDescent="0.25">
      <c r="C1053" s="217" t="s">
        <v>961</v>
      </c>
      <c r="D1053" s="218"/>
      <c r="E1053" s="168" t="s">
        <v>1472</v>
      </c>
      <c r="F1053" s="168"/>
      <c r="G1053" s="219">
        <v>1</v>
      </c>
      <c r="H1053" s="219"/>
      <c r="I1053" s="219">
        <v>8.1199999999999992</v>
      </c>
      <c r="J1053" s="219"/>
      <c r="K1053" s="166">
        <f t="shared" ref="K1053" si="118">21%*(I1053)+(I1053)</f>
        <v>9.8251999999999988</v>
      </c>
      <c r="L1053" s="167"/>
      <c r="M1053" s="910"/>
      <c r="N1053" s="909"/>
      <c r="O1053" s="585"/>
      <c r="P1053" s="586"/>
      <c r="Q1053" s="591"/>
      <c r="R1053" s="592"/>
    </row>
    <row r="1054" spans="3:18" x14ac:dyDescent="0.25">
      <c r="C1054" s="217" t="s">
        <v>962</v>
      </c>
      <c r="D1054" s="218"/>
      <c r="E1054" s="168" t="s">
        <v>1472</v>
      </c>
      <c r="F1054" s="168"/>
      <c r="G1054" s="219">
        <v>1</v>
      </c>
      <c r="H1054" s="219"/>
      <c r="I1054" s="219">
        <v>4.1500000000000004</v>
      </c>
      <c r="J1054" s="219"/>
      <c r="K1054" s="166">
        <f t="shared" ref="K1054" si="119">21%*(I1054)+(I1054)</f>
        <v>5.0215000000000005</v>
      </c>
      <c r="L1054" s="167"/>
      <c r="M1054" s="910"/>
      <c r="N1054" s="909"/>
      <c r="O1054" s="585"/>
      <c r="P1054" s="586"/>
      <c r="Q1054" s="591"/>
      <c r="R1054" s="592"/>
    </row>
    <row r="1055" spans="3:18" x14ac:dyDescent="0.25">
      <c r="C1055" s="217" t="s">
        <v>963</v>
      </c>
      <c r="D1055" s="218"/>
      <c r="E1055" s="168" t="s">
        <v>1472</v>
      </c>
      <c r="F1055" s="168"/>
      <c r="G1055" s="219">
        <v>1</v>
      </c>
      <c r="H1055" s="219"/>
      <c r="I1055" s="219">
        <v>5.34</v>
      </c>
      <c r="J1055" s="219"/>
      <c r="K1055" s="166">
        <f t="shared" ref="K1055" si="120">21%*(I1055)+(I1055)</f>
        <v>6.4613999999999994</v>
      </c>
      <c r="L1055" s="167"/>
      <c r="M1055" s="910"/>
      <c r="N1055" s="909"/>
      <c r="O1055" s="585"/>
      <c r="P1055" s="586"/>
      <c r="Q1055" s="591"/>
      <c r="R1055" s="592"/>
    </row>
    <row r="1056" spans="3:18" x14ac:dyDescent="0.25">
      <c r="C1056" s="217" t="s">
        <v>964</v>
      </c>
      <c r="D1056" s="218"/>
      <c r="E1056" s="168" t="s">
        <v>1472</v>
      </c>
      <c r="F1056" s="168"/>
      <c r="G1056" s="219">
        <v>1</v>
      </c>
      <c r="H1056" s="219"/>
      <c r="I1056" s="219">
        <v>6.04</v>
      </c>
      <c r="J1056" s="219"/>
      <c r="K1056" s="166">
        <f t="shared" ref="K1056" si="121">21%*(I1056)+(I1056)</f>
        <v>7.3083999999999998</v>
      </c>
      <c r="L1056" s="167"/>
      <c r="M1056" s="910"/>
      <c r="N1056" s="909"/>
      <c r="O1056" s="585"/>
      <c r="P1056" s="586"/>
      <c r="Q1056" s="591"/>
      <c r="R1056" s="592"/>
    </row>
    <row r="1057" spans="3:18" x14ac:dyDescent="0.25">
      <c r="C1057" s="217" t="s">
        <v>965</v>
      </c>
      <c r="D1057" s="218"/>
      <c r="E1057" s="168" t="s">
        <v>1688</v>
      </c>
      <c r="F1057" s="168"/>
      <c r="G1057" s="219">
        <v>1</v>
      </c>
      <c r="H1057" s="219"/>
      <c r="I1057" s="219">
        <v>8.7200000000000006</v>
      </c>
      <c r="J1057" s="219"/>
      <c r="K1057" s="166">
        <f t="shared" ref="K1057" si="122">21%*(I1057)+(I1057)</f>
        <v>10.551200000000001</v>
      </c>
      <c r="L1057" s="167"/>
      <c r="M1057" s="910"/>
      <c r="N1057" s="909"/>
      <c r="O1057" s="585"/>
      <c r="P1057" s="586"/>
      <c r="Q1057" s="591"/>
      <c r="R1057" s="592"/>
    </row>
    <row r="1058" spans="3:18" x14ac:dyDescent="0.25">
      <c r="C1058" s="217" t="s">
        <v>966</v>
      </c>
      <c r="D1058" s="218"/>
      <c r="E1058" s="168" t="s">
        <v>1472</v>
      </c>
      <c r="F1058" s="168"/>
      <c r="G1058" s="219">
        <v>1</v>
      </c>
      <c r="H1058" s="219"/>
      <c r="I1058" s="219">
        <v>6.32</v>
      </c>
      <c r="J1058" s="219"/>
      <c r="K1058" s="166">
        <f t="shared" ref="K1058" si="123">21%*(I1058)+(I1058)</f>
        <v>7.6471999999999998</v>
      </c>
      <c r="L1058" s="167"/>
      <c r="M1058" s="910"/>
      <c r="N1058" s="909"/>
      <c r="O1058" s="585"/>
      <c r="P1058" s="586"/>
      <c r="Q1058" s="591"/>
      <c r="R1058" s="592"/>
    </row>
    <row r="1059" spans="3:18" x14ac:dyDescent="0.25">
      <c r="C1059" s="217" t="s">
        <v>967</v>
      </c>
      <c r="D1059" s="218"/>
      <c r="E1059" s="168" t="s">
        <v>1472</v>
      </c>
      <c r="F1059" s="168"/>
      <c r="G1059" s="219">
        <v>1</v>
      </c>
      <c r="H1059" s="219"/>
      <c r="I1059" s="219">
        <v>6.4</v>
      </c>
      <c r="J1059" s="219"/>
      <c r="K1059" s="166">
        <f t="shared" ref="K1059" si="124">21%*(I1059)+(I1059)</f>
        <v>7.7440000000000007</v>
      </c>
      <c r="L1059" s="167"/>
      <c r="M1059" s="910"/>
      <c r="N1059" s="909"/>
      <c r="O1059" s="585"/>
      <c r="P1059" s="586"/>
      <c r="Q1059" s="591"/>
      <c r="R1059" s="592"/>
    </row>
    <row r="1060" spans="3:18" x14ac:dyDescent="0.25">
      <c r="C1060" s="217" t="s">
        <v>968</v>
      </c>
      <c r="D1060" s="218"/>
      <c r="E1060" s="168" t="s">
        <v>1472</v>
      </c>
      <c r="F1060" s="168"/>
      <c r="G1060" s="219">
        <v>1</v>
      </c>
      <c r="H1060" s="219"/>
      <c r="I1060" s="219">
        <v>8.1199999999999992</v>
      </c>
      <c r="J1060" s="219"/>
      <c r="K1060" s="166">
        <f t="shared" ref="K1060" si="125">21%*(I1060)+(I1060)</f>
        <v>9.8251999999999988</v>
      </c>
      <c r="L1060" s="167"/>
      <c r="M1060" s="910"/>
      <c r="N1060" s="909"/>
      <c r="O1060" s="585"/>
      <c r="P1060" s="586"/>
      <c r="Q1060" s="591"/>
      <c r="R1060" s="592"/>
    </row>
    <row r="1061" spans="3:18" x14ac:dyDescent="0.25">
      <c r="C1061" s="162" t="s">
        <v>1987</v>
      </c>
      <c r="D1061" s="163"/>
      <c r="E1061" s="168" t="s">
        <v>1472</v>
      </c>
      <c r="F1061" s="168"/>
      <c r="G1061" s="164">
        <v>1</v>
      </c>
      <c r="H1061" s="165"/>
      <c r="I1061" s="164">
        <v>10.8</v>
      </c>
      <c r="J1061" s="165"/>
      <c r="K1061" s="166">
        <f t="shared" ref="K1061" si="126">21%*(I1061)+(I1061)</f>
        <v>13.068000000000001</v>
      </c>
      <c r="L1061" s="167"/>
      <c r="M1061" s="910"/>
      <c r="N1061" s="909"/>
      <c r="O1061" s="585"/>
      <c r="P1061" s="586"/>
      <c r="Q1061" s="591"/>
      <c r="R1061" s="592"/>
    </row>
    <row r="1062" spans="3:18" ht="15.75" thickBot="1" x14ac:dyDescent="0.3">
      <c r="C1062" s="162" t="s">
        <v>1996</v>
      </c>
      <c r="D1062" s="163"/>
      <c r="E1062" s="164" t="s">
        <v>2341</v>
      </c>
      <c r="F1062" s="165"/>
      <c r="G1062" s="164">
        <v>1</v>
      </c>
      <c r="H1062" s="165"/>
      <c r="I1062" s="164">
        <v>10.5</v>
      </c>
      <c r="J1062" s="165"/>
      <c r="K1062" s="166">
        <v>13.3</v>
      </c>
      <c r="L1062" s="167"/>
      <c r="M1062" s="910"/>
      <c r="N1062" s="909"/>
      <c r="O1062" s="585"/>
      <c r="P1062" s="586"/>
      <c r="Q1062" s="591"/>
      <c r="R1062" s="592"/>
    </row>
    <row r="1063" spans="3:18" x14ac:dyDescent="0.25">
      <c r="C1063" s="214" t="s">
        <v>969</v>
      </c>
      <c r="D1063" s="215"/>
      <c r="E1063" s="171" t="s">
        <v>1472</v>
      </c>
      <c r="F1063" s="171"/>
      <c r="G1063" s="171">
        <v>1</v>
      </c>
      <c r="H1063" s="171"/>
      <c r="I1063" s="171">
        <v>8.69</v>
      </c>
      <c r="J1063" s="171"/>
      <c r="K1063" s="226">
        <f t="shared" ref="K1063" si="127">21%*(I1063)+(I1063)</f>
        <v>10.514899999999999</v>
      </c>
      <c r="L1063" s="227"/>
      <c r="M1063" s="910"/>
      <c r="N1063" s="909"/>
      <c r="O1063" s="585"/>
      <c r="P1063" s="586"/>
      <c r="Q1063" s="589">
        <v>3</v>
      </c>
      <c r="R1063" s="590"/>
    </row>
    <row r="1064" spans="3:18" x14ac:dyDescent="0.25">
      <c r="C1064" s="217" t="s">
        <v>970</v>
      </c>
      <c r="D1064" s="218"/>
      <c r="E1064" s="168" t="s">
        <v>1472</v>
      </c>
      <c r="F1064" s="168"/>
      <c r="G1064" s="219">
        <v>2</v>
      </c>
      <c r="H1064" s="219"/>
      <c r="I1064" s="219">
        <v>0.41</v>
      </c>
      <c r="J1064" s="219"/>
      <c r="K1064" s="166">
        <f>21%*(I1064)+(I1064)*G1064</f>
        <v>0.90609999999999991</v>
      </c>
      <c r="L1064" s="167"/>
      <c r="M1064" s="910"/>
      <c r="N1064" s="909"/>
      <c r="O1064" s="585"/>
      <c r="P1064" s="586"/>
      <c r="Q1064" s="591"/>
      <c r="R1064" s="592"/>
    </row>
    <row r="1065" spans="3:18" x14ac:dyDescent="0.25">
      <c r="C1065" s="217" t="s">
        <v>971</v>
      </c>
      <c r="D1065" s="218"/>
      <c r="E1065" s="168" t="s">
        <v>1472</v>
      </c>
      <c r="F1065" s="168"/>
      <c r="G1065" s="219">
        <v>2</v>
      </c>
      <c r="H1065" s="219"/>
      <c r="I1065" s="219">
        <v>10.6</v>
      </c>
      <c r="J1065" s="219"/>
      <c r="K1065" s="166">
        <f t="shared" ref="K1065:K1106" si="128">21%*(I1065)+(I1065)*G1065</f>
        <v>23.425999999999998</v>
      </c>
      <c r="L1065" s="167"/>
      <c r="M1065" s="910"/>
      <c r="N1065" s="909"/>
      <c r="O1065" s="585"/>
      <c r="P1065" s="586"/>
      <c r="Q1065" s="591"/>
      <c r="R1065" s="592"/>
    </row>
    <row r="1066" spans="3:18" x14ac:dyDescent="0.25">
      <c r="C1066" s="217" t="s">
        <v>972</v>
      </c>
      <c r="D1066" s="218"/>
      <c r="E1066" s="219" t="s">
        <v>1689</v>
      </c>
      <c r="F1066" s="219"/>
      <c r="G1066" s="219">
        <v>2</v>
      </c>
      <c r="H1066" s="219"/>
      <c r="I1066" s="219">
        <v>17.91</v>
      </c>
      <c r="J1066" s="219"/>
      <c r="K1066" s="166">
        <f t="shared" si="128"/>
        <v>39.581099999999999</v>
      </c>
      <c r="L1066" s="167"/>
      <c r="M1066" s="910"/>
      <c r="N1066" s="909"/>
      <c r="O1066" s="585"/>
      <c r="P1066" s="586"/>
      <c r="Q1066" s="591"/>
      <c r="R1066" s="592"/>
    </row>
    <row r="1067" spans="3:18" x14ac:dyDescent="0.25">
      <c r="C1067" s="217" t="s">
        <v>973</v>
      </c>
      <c r="D1067" s="218"/>
      <c r="E1067" s="168" t="s">
        <v>1472</v>
      </c>
      <c r="F1067" s="168"/>
      <c r="G1067" s="219">
        <v>1</v>
      </c>
      <c r="H1067" s="219"/>
      <c r="I1067" s="219">
        <v>5.48</v>
      </c>
      <c r="J1067" s="219"/>
      <c r="K1067" s="166">
        <f t="shared" si="128"/>
        <v>6.6308000000000007</v>
      </c>
      <c r="L1067" s="167"/>
      <c r="M1067" s="910"/>
      <c r="N1067" s="909"/>
      <c r="O1067" s="585"/>
      <c r="P1067" s="586"/>
      <c r="Q1067" s="591"/>
      <c r="R1067" s="592"/>
    </row>
    <row r="1068" spans="3:18" x14ac:dyDescent="0.25">
      <c r="C1068" s="217" t="s">
        <v>974</v>
      </c>
      <c r="D1068" s="218"/>
      <c r="E1068" s="168" t="s">
        <v>1472</v>
      </c>
      <c r="F1068" s="168"/>
      <c r="G1068" s="219">
        <v>2</v>
      </c>
      <c r="H1068" s="219"/>
      <c r="I1068" s="219">
        <v>7</v>
      </c>
      <c r="J1068" s="219"/>
      <c r="K1068" s="166">
        <f t="shared" si="128"/>
        <v>15.47</v>
      </c>
      <c r="L1068" s="167"/>
      <c r="M1068" s="910"/>
      <c r="N1068" s="909"/>
      <c r="O1068" s="585"/>
      <c r="P1068" s="586"/>
      <c r="Q1068" s="591"/>
      <c r="R1068" s="592"/>
    </row>
    <row r="1069" spans="3:18" x14ac:dyDescent="0.25">
      <c r="C1069" s="217" t="s">
        <v>975</v>
      </c>
      <c r="D1069" s="218"/>
      <c r="E1069" s="168" t="s">
        <v>1472</v>
      </c>
      <c r="F1069" s="168"/>
      <c r="G1069" s="219">
        <v>1</v>
      </c>
      <c r="H1069" s="219"/>
      <c r="I1069" s="219">
        <v>9.26</v>
      </c>
      <c r="J1069" s="219"/>
      <c r="K1069" s="166">
        <f t="shared" si="128"/>
        <v>11.204599999999999</v>
      </c>
      <c r="L1069" s="167"/>
      <c r="M1069" s="910"/>
      <c r="N1069" s="909"/>
      <c r="O1069" s="585"/>
      <c r="P1069" s="586"/>
      <c r="Q1069" s="591"/>
      <c r="R1069" s="592"/>
    </row>
    <row r="1070" spans="3:18" x14ac:dyDescent="0.25">
      <c r="C1070" s="217" t="s">
        <v>976</v>
      </c>
      <c r="D1070" s="218"/>
      <c r="E1070" s="168" t="s">
        <v>1472</v>
      </c>
      <c r="F1070" s="168"/>
      <c r="G1070" s="219">
        <v>1</v>
      </c>
      <c r="H1070" s="219"/>
      <c r="I1070" s="219">
        <v>4.5199999999999996</v>
      </c>
      <c r="J1070" s="219"/>
      <c r="K1070" s="166">
        <f t="shared" si="128"/>
        <v>5.469199999999999</v>
      </c>
      <c r="L1070" s="167"/>
      <c r="M1070" s="910"/>
      <c r="N1070" s="909"/>
      <c r="O1070" s="585"/>
      <c r="P1070" s="586"/>
      <c r="Q1070" s="591"/>
      <c r="R1070" s="592"/>
    </row>
    <row r="1071" spans="3:18" x14ac:dyDescent="0.25">
      <c r="C1071" s="217" t="s">
        <v>977</v>
      </c>
      <c r="D1071" s="218"/>
      <c r="E1071" s="168" t="s">
        <v>1472</v>
      </c>
      <c r="F1071" s="168"/>
      <c r="G1071" s="219">
        <v>1</v>
      </c>
      <c r="H1071" s="219"/>
      <c r="I1071" s="219">
        <v>5.87</v>
      </c>
      <c r="J1071" s="219"/>
      <c r="K1071" s="166">
        <f t="shared" si="128"/>
        <v>7.1027000000000005</v>
      </c>
      <c r="L1071" s="167"/>
      <c r="M1071" s="910"/>
      <c r="N1071" s="909"/>
      <c r="O1071" s="585"/>
      <c r="P1071" s="586"/>
      <c r="Q1071" s="591"/>
      <c r="R1071" s="592"/>
    </row>
    <row r="1072" spans="3:18" x14ac:dyDescent="0.25">
      <c r="C1072" s="217" t="s">
        <v>978</v>
      </c>
      <c r="D1072" s="218"/>
      <c r="E1072" s="168" t="s">
        <v>1472</v>
      </c>
      <c r="F1072" s="168"/>
      <c r="G1072" s="219">
        <v>1</v>
      </c>
      <c r="H1072" s="219"/>
      <c r="I1072" s="219">
        <v>4.43</v>
      </c>
      <c r="J1072" s="219"/>
      <c r="K1072" s="166">
        <f t="shared" si="128"/>
        <v>5.3602999999999996</v>
      </c>
      <c r="L1072" s="167"/>
      <c r="M1072" s="910"/>
      <c r="N1072" s="909"/>
      <c r="O1072" s="585"/>
      <c r="P1072" s="586"/>
      <c r="Q1072" s="591"/>
      <c r="R1072" s="592"/>
    </row>
    <row r="1073" spans="3:18" x14ac:dyDescent="0.25">
      <c r="C1073" s="217" t="s">
        <v>979</v>
      </c>
      <c r="D1073" s="218"/>
      <c r="E1073" s="168" t="s">
        <v>1472</v>
      </c>
      <c r="F1073" s="168"/>
      <c r="G1073" s="219">
        <v>1</v>
      </c>
      <c r="H1073" s="219"/>
      <c r="I1073" s="219">
        <v>4.2</v>
      </c>
      <c r="J1073" s="219"/>
      <c r="K1073" s="166">
        <f t="shared" si="128"/>
        <v>5.0819999999999999</v>
      </c>
      <c r="L1073" s="167"/>
      <c r="M1073" s="910"/>
      <c r="N1073" s="909"/>
      <c r="O1073" s="585"/>
      <c r="P1073" s="586"/>
      <c r="Q1073" s="591"/>
      <c r="R1073" s="592"/>
    </row>
    <row r="1074" spans="3:18" x14ac:dyDescent="0.25">
      <c r="C1074" s="217" t="s">
        <v>980</v>
      </c>
      <c r="D1074" s="218"/>
      <c r="E1074" s="168" t="s">
        <v>1561</v>
      </c>
      <c r="F1074" s="168"/>
      <c r="G1074" s="219">
        <v>1</v>
      </c>
      <c r="H1074" s="219"/>
      <c r="I1074" s="219">
        <v>16.239999999999998</v>
      </c>
      <c r="J1074" s="219"/>
      <c r="K1074" s="166">
        <f t="shared" si="128"/>
        <v>19.650399999999998</v>
      </c>
      <c r="L1074" s="167"/>
      <c r="M1074" s="910"/>
      <c r="N1074" s="909"/>
      <c r="O1074" s="585"/>
      <c r="P1074" s="586"/>
      <c r="Q1074" s="591"/>
      <c r="R1074" s="592"/>
    </row>
    <row r="1075" spans="3:18" x14ac:dyDescent="0.25">
      <c r="C1075" s="217" t="s">
        <v>981</v>
      </c>
      <c r="D1075" s="218"/>
      <c r="E1075" s="168" t="s">
        <v>1472</v>
      </c>
      <c r="F1075" s="168"/>
      <c r="G1075" s="219">
        <v>1</v>
      </c>
      <c r="H1075" s="219"/>
      <c r="I1075" s="219">
        <v>4.5199999999999996</v>
      </c>
      <c r="J1075" s="219"/>
      <c r="K1075" s="166">
        <f t="shared" si="128"/>
        <v>5.469199999999999</v>
      </c>
      <c r="L1075" s="167"/>
      <c r="M1075" s="910"/>
      <c r="N1075" s="909"/>
      <c r="O1075" s="585"/>
      <c r="P1075" s="586"/>
      <c r="Q1075" s="591"/>
      <c r="R1075" s="592"/>
    </row>
    <row r="1076" spans="3:18" x14ac:dyDescent="0.25">
      <c r="C1076" s="217" t="s">
        <v>971</v>
      </c>
      <c r="D1076" s="218"/>
      <c r="E1076" s="168" t="s">
        <v>1472</v>
      </c>
      <c r="F1076" s="168"/>
      <c r="G1076" s="219">
        <v>1</v>
      </c>
      <c r="H1076" s="219"/>
      <c r="I1076" s="219">
        <v>10.6</v>
      </c>
      <c r="J1076" s="219"/>
      <c r="K1076" s="166">
        <f t="shared" si="128"/>
        <v>12.826000000000001</v>
      </c>
      <c r="L1076" s="167"/>
      <c r="M1076" s="910"/>
      <c r="N1076" s="909"/>
      <c r="O1076" s="585"/>
      <c r="P1076" s="586"/>
      <c r="Q1076" s="591"/>
      <c r="R1076" s="592"/>
    </row>
    <row r="1077" spans="3:18" x14ac:dyDescent="0.25">
      <c r="C1077" s="217" t="s">
        <v>982</v>
      </c>
      <c r="D1077" s="218"/>
      <c r="E1077" s="168" t="s">
        <v>1472</v>
      </c>
      <c r="F1077" s="168"/>
      <c r="G1077" s="219">
        <v>1</v>
      </c>
      <c r="H1077" s="219"/>
      <c r="I1077" s="219">
        <v>9.98</v>
      </c>
      <c r="J1077" s="219"/>
      <c r="K1077" s="166">
        <f t="shared" si="128"/>
        <v>12.075800000000001</v>
      </c>
      <c r="L1077" s="167"/>
      <c r="M1077" s="910"/>
      <c r="N1077" s="909"/>
      <c r="O1077" s="585"/>
      <c r="P1077" s="586"/>
      <c r="Q1077" s="591"/>
      <c r="R1077" s="592"/>
    </row>
    <row r="1078" spans="3:18" ht="15.75" thickBot="1" x14ac:dyDescent="0.3">
      <c r="C1078" s="217" t="s">
        <v>974</v>
      </c>
      <c r="D1078" s="218"/>
      <c r="E1078" s="168" t="s">
        <v>1472</v>
      </c>
      <c r="F1078" s="168"/>
      <c r="G1078" s="219">
        <v>1</v>
      </c>
      <c r="H1078" s="219"/>
      <c r="I1078" s="219">
        <v>7</v>
      </c>
      <c r="J1078" s="219"/>
      <c r="K1078" s="166">
        <f t="shared" si="128"/>
        <v>8.4700000000000006</v>
      </c>
      <c r="L1078" s="167"/>
      <c r="M1078" s="910"/>
      <c r="N1078" s="909"/>
      <c r="O1078" s="585"/>
      <c r="P1078" s="586"/>
      <c r="Q1078" s="591"/>
      <c r="R1078" s="592"/>
    </row>
    <row r="1079" spans="3:18" x14ac:dyDescent="0.25">
      <c r="C1079" s="214" t="s">
        <v>983</v>
      </c>
      <c r="D1079" s="215"/>
      <c r="E1079" s="171" t="s">
        <v>1472</v>
      </c>
      <c r="F1079" s="171"/>
      <c r="G1079" s="171">
        <v>1</v>
      </c>
      <c r="H1079" s="171"/>
      <c r="I1079" s="171">
        <v>10.7</v>
      </c>
      <c r="J1079" s="171"/>
      <c r="K1079" s="226">
        <f t="shared" si="128"/>
        <v>12.946999999999999</v>
      </c>
      <c r="L1079" s="227"/>
      <c r="M1079" s="910"/>
      <c r="N1079" s="909"/>
      <c r="O1079" s="585"/>
      <c r="P1079" s="586"/>
      <c r="Q1079" s="589">
        <v>4</v>
      </c>
      <c r="R1079" s="590"/>
    </row>
    <row r="1080" spans="3:18" x14ac:dyDescent="0.25">
      <c r="C1080" s="217" t="s">
        <v>984</v>
      </c>
      <c r="D1080" s="218"/>
      <c r="E1080" s="168" t="s">
        <v>1472</v>
      </c>
      <c r="F1080" s="168"/>
      <c r="G1080" s="219">
        <v>1</v>
      </c>
      <c r="H1080" s="219"/>
      <c r="I1080" s="219">
        <v>9.39</v>
      </c>
      <c r="J1080" s="219"/>
      <c r="K1080" s="166">
        <f t="shared" si="128"/>
        <v>11.3619</v>
      </c>
      <c r="L1080" s="167"/>
      <c r="M1080" s="910"/>
      <c r="N1080" s="909"/>
      <c r="O1080" s="585"/>
      <c r="P1080" s="586"/>
      <c r="Q1080" s="591"/>
      <c r="R1080" s="592"/>
    </row>
    <row r="1081" spans="3:18" x14ac:dyDescent="0.25">
      <c r="C1081" s="217" t="s">
        <v>985</v>
      </c>
      <c r="D1081" s="218"/>
      <c r="E1081" s="219" t="s">
        <v>1690</v>
      </c>
      <c r="F1081" s="219"/>
      <c r="G1081" s="219">
        <v>1</v>
      </c>
      <c r="H1081" s="219"/>
      <c r="I1081" s="219">
        <v>14.49</v>
      </c>
      <c r="J1081" s="219"/>
      <c r="K1081" s="166">
        <f t="shared" si="128"/>
        <v>17.532900000000001</v>
      </c>
      <c r="L1081" s="167"/>
      <c r="M1081" s="910"/>
      <c r="N1081" s="909"/>
      <c r="O1081" s="585"/>
      <c r="P1081" s="586"/>
      <c r="Q1081" s="591"/>
      <c r="R1081" s="592"/>
    </row>
    <row r="1082" spans="3:18" x14ac:dyDescent="0.25">
      <c r="C1082" s="217" t="s">
        <v>986</v>
      </c>
      <c r="D1082" s="218"/>
      <c r="E1082" s="219" t="s">
        <v>1450</v>
      </c>
      <c r="F1082" s="219"/>
      <c r="G1082" s="219">
        <v>1</v>
      </c>
      <c r="H1082" s="219"/>
      <c r="I1082" s="219">
        <v>4.93</v>
      </c>
      <c r="J1082" s="219"/>
      <c r="K1082" s="166">
        <f t="shared" si="128"/>
        <v>5.9652999999999992</v>
      </c>
      <c r="L1082" s="167"/>
      <c r="M1082" s="910"/>
      <c r="N1082" s="909"/>
      <c r="O1082" s="585"/>
      <c r="P1082" s="586"/>
      <c r="Q1082" s="591"/>
      <c r="R1082" s="592"/>
    </row>
    <row r="1083" spans="3:18" x14ac:dyDescent="0.25">
      <c r="C1083" s="217" t="s">
        <v>987</v>
      </c>
      <c r="D1083" s="218"/>
      <c r="E1083" s="219" t="s">
        <v>1691</v>
      </c>
      <c r="F1083" s="219"/>
      <c r="G1083" s="219">
        <v>3</v>
      </c>
      <c r="H1083" s="219"/>
      <c r="I1083" s="219">
        <v>17.510000000000002</v>
      </c>
      <c r="J1083" s="219"/>
      <c r="K1083" s="166">
        <f t="shared" si="128"/>
        <v>56.207100000000004</v>
      </c>
      <c r="L1083" s="167"/>
      <c r="M1083" s="910"/>
      <c r="N1083" s="909"/>
      <c r="O1083" s="585"/>
      <c r="P1083" s="586"/>
      <c r="Q1083" s="591"/>
      <c r="R1083" s="592"/>
    </row>
    <row r="1084" spans="3:18" x14ac:dyDescent="0.25">
      <c r="C1084" s="217" t="s">
        <v>988</v>
      </c>
      <c r="D1084" s="218"/>
      <c r="E1084" s="168" t="s">
        <v>1472</v>
      </c>
      <c r="F1084" s="168"/>
      <c r="G1084" s="219">
        <v>3</v>
      </c>
      <c r="H1084" s="219"/>
      <c r="I1084" s="219">
        <v>13.66</v>
      </c>
      <c r="J1084" s="219"/>
      <c r="K1084" s="166">
        <f t="shared" si="128"/>
        <v>43.848600000000005</v>
      </c>
      <c r="L1084" s="167"/>
      <c r="M1084" s="910"/>
      <c r="N1084" s="909"/>
      <c r="O1084" s="585"/>
      <c r="P1084" s="586"/>
      <c r="Q1084" s="591"/>
      <c r="R1084" s="592"/>
    </row>
    <row r="1085" spans="3:18" x14ac:dyDescent="0.25">
      <c r="C1085" s="217" t="s">
        <v>989</v>
      </c>
      <c r="D1085" s="218"/>
      <c r="E1085" s="219" t="s">
        <v>1692</v>
      </c>
      <c r="F1085" s="219"/>
      <c r="G1085" s="219">
        <v>3</v>
      </c>
      <c r="H1085" s="219"/>
      <c r="I1085" s="219">
        <v>10.220000000000001</v>
      </c>
      <c r="J1085" s="219"/>
      <c r="K1085" s="166">
        <f t="shared" si="128"/>
        <v>32.806200000000004</v>
      </c>
      <c r="L1085" s="167"/>
      <c r="M1085" s="910"/>
      <c r="N1085" s="909"/>
      <c r="O1085" s="585"/>
      <c r="P1085" s="586"/>
      <c r="Q1085" s="591"/>
      <c r="R1085" s="592"/>
    </row>
    <row r="1086" spans="3:18" x14ac:dyDescent="0.25">
      <c r="C1086" s="217" t="s">
        <v>990</v>
      </c>
      <c r="D1086" s="218"/>
      <c r="E1086" s="168" t="s">
        <v>1472</v>
      </c>
      <c r="F1086" s="168"/>
      <c r="G1086" s="219">
        <v>2</v>
      </c>
      <c r="H1086" s="219"/>
      <c r="I1086" s="219">
        <v>16.3</v>
      </c>
      <c r="J1086" s="219"/>
      <c r="K1086" s="166">
        <f t="shared" si="128"/>
        <v>36.023000000000003</v>
      </c>
      <c r="L1086" s="167"/>
      <c r="M1086" s="910"/>
      <c r="N1086" s="909"/>
      <c r="O1086" s="585"/>
      <c r="P1086" s="586"/>
      <c r="Q1086" s="591"/>
      <c r="R1086" s="592"/>
    </row>
    <row r="1087" spans="3:18" x14ac:dyDescent="0.25">
      <c r="C1087" s="217" t="s">
        <v>991</v>
      </c>
      <c r="D1087" s="218"/>
      <c r="E1087" s="168" t="s">
        <v>1472</v>
      </c>
      <c r="F1087" s="168"/>
      <c r="G1087" s="219">
        <v>2</v>
      </c>
      <c r="H1087" s="219"/>
      <c r="I1087" s="219">
        <v>10.39</v>
      </c>
      <c r="J1087" s="219"/>
      <c r="K1087" s="166">
        <f t="shared" si="128"/>
        <v>22.9619</v>
      </c>
      <c r="L1087" s="167"/>
      <c r="M1087" s="910"/>
      <c r="N1087" s="909"/>
      <c r="O1087" s="585"/>
      <c r="P1087" s="586"/>
      <c r="Q1087" s="591"/>
      <c r="R1087" s="592"/>
    </row>
    <row r="1088" spans="3:18" x14ac:dyDescent="0.25">
      <c r="C1088" s="162" t="s">
        <v>1988</v>
      </c>
      <c r="D1088" s="163"/>
      <c r="E1088" s="168" t="s">
        <v>1472</v>
      </c>
      <c r="F1088" s="168"/>
      <c r="G1088" s="164">
        <v>2</v>
      </c>
      <c r="H1088" s="165"/>
      <c r="I1088" s="219">
        <v>10.39</v>
      </c>
      <c r="J1088" s="219"/>
      <c r="K1088" s="166">
        <f t="shared" si="128"/>
        <v>22.9619</v>
      </c>
      <c r="L1088" s="167"/>
      <c r="M1088" s="910"/>
      <c r="N1088" s="909"/>
      <c r="O1088" s="585"/>
      <c r="P1088" s="586"/>
      <c r="Q1088" s="591"/>
      <c r="R1088" s="592"/>
    </row>
    <row r="1089" spans="3:18" ht="15.75" thickBot="1" x14ac:dyDescent="0.3">
      <c r="C1089" s="169" t="s">
        <v>992</v>
      </c>
      <c r="D1089" s="170"/>
      <c r="E1089" s="185" t="s">
        <v>1472</v>
      </c>
      <c r="F1089" s="185"/>
      <c r="G1089" s="185">
        <v>1</v>
      </c>
      <c r="H1089" s="185"/>
      <c r="I1089" s="185">
        <v>9.39</v>
      </c>
      <c r="J1089" s="185"/>
      <c r="K1089" s="535">
        <f t="shared" si="128"/>
        <v>11.3619</v>
      </c>
      <c r="L1089" s="536"/>
      <c r="M1089" s="910"/>
      <c r="N1089" s="909"/>
      <c r="O1089" s="585"/>
      <c r="P1089" s="586"/>
      <c r="Q1089" s="593"/>
      <c r="R1089" s="594"/>
    </row>
    <row r="1090" spans="3:18" x14ac:dyDescent="0.25">
      <c r="C1090" s="214" t="s">
        <v>993</v>
      </c>
      <c r="D1090" s="215"/>
      <c r="E1090" s="171" t="s">
        <v>1692</v>
      </c>
      <c r="F1090" s="171"/>
      <c r="G1090" s="171">
        <v>3</v>
      </c>
      <c r="H1090" s="171"/>
      <c r="I1090" s="171">
        <v>12.98</v>
      </c>
      <c r="J1090" s="171"/>
      <c r="K1090" s="226">
        <f t="shared" si="128"/>
        <v>41.665799999999997</v>
      </c>
      <c r="L1090" s="227"/>
      <c r="M1090" s="910"/>
      <c r="N1090" s="909"/>
      <c r="O1090" s="585"/>
      <c r="P1090" s="586"/>
      <c r="Q1090" s="589">
        <v>5</v>
      </c>
      <c r="R1090" s="590"/>
    </row>
    <row r="1091" spans="3:18" x14ac:dyDescent="0.25">
      <c r="C1091" s="217" t="s">
        <v>994</v>
      </c>
      <c r="D1091" s="218"/>
      <c r="E1091" s="219" t="s">
        <v>1692</v>
      </c>
      <c r="F1091" s="219"/>
      <c r="G1091" s="219">
        <v>2</v>
      </c>
      <c r="H1091" s="219"/>
      <c r="I1091" s="219">
        <v>15.35</v>
      </c>
      <c r="J1091" s="219"/>
      <c r="K1091" s="166">
        <f t="shared" si="128"/>
        <v>33.923499999999997</v>
      </c>
      <c r="L1091" s="167"/>
      <c r="M1091" s="910"/>
      <c r="N1091" s="909"/>
      <c r="O1091" s="585"/>
      <c r="P1091" s="586"/>
      <c r="Q1091" s="591"/>
      <c r="R1091" s="592"/>
    </row>
    <row r="1092" spans="3:18" x14ac:dyDescent="0.25">
      <c r="C1092" s="217" t="s">
        <v>984</v>
      </c>
      <c r="D1092" s="218"/>
      <c r="E1092" s="219" t="s">
        <v>1472</v>
      </c>
      <c r="F1092" s="219"/>
      <c r="G1092" s="219">
        <v>2</v>
      </c>
      <c r="H1092" s="219"/>
      <c r="I1092" s="219">
        <v>9.39</v>
      </c>
      <c r="J1092" s="219"/>
      <c r="K1092" s="166">
        <f t="shared" si="128"/>
        <v>20.751900000000003</v>
      </c>
      <c r="L1092" s="167"/>
      <c r="M1092" s="910"/>
      <c r="N1092" s="909"/>
      <c r="O1092" s="585"/>
      <c r="P1092" s="586"/>
      <c r="Q1092" s="591"/>
      <c r="R1092" s="592"/>
    </row>
    <row r="1093" spans="3:18" x14ac:dyDescent="0.25">
      <c r="C1093" s="217" t="s">
        <v>995</v>
      </c>
      <c r="D1093" s="218"/>
      <c r="E1093" s="219" t="s">
        <v>1472</v>
      </c>
      <c r="F1093" s="219"/>
      <c r="G1093" s="219">
        <v>1</v>
      </c>
      <c r="H1093" s="219"/>
      <c r="I1093" s="219">
        <v>12.81</v>
      </c>
      <c r="J1093" s="219"/>
      <c r="K1093" s="166">
        <f t="shared" si="128"/>
        <v>15.5001</v>
      </c>
      <c r="L1093" s="167"/>
      <c r="M1093" s="910"/>
      <c r="N1093" s="909"/>
      <c r="O1093" s="585"/>
      <c r="P1093" s="586"/>
      <c r="Q1093" s="591"/>
      <c r="R1093" s="592"/>
    </row>
    <row r="1094" spans="3:18" x14ac:dyDescent="0.25">
      <c r="C1094" s="217" t="s">
        <v>996</v>
      </c>
      <c r="D1094" s="218"/>
      <c r="E1094" s="219" t="s">
        <v>1692</v>
      </c>
      <c r="F1094" s="219"/>
      <c r="G1094" s="219">
        <v>1</v>
      </c>
      <c r="H1094" s="219"/>
      <c r="I1094" s="219">
        <v>9.6300000000000008</v>
      </c>
      <c r="J1094" s="219"/>
      <c r="K1094" s="166">
        <f t="shared" si="128"/>
        <v>11.6523</v>
      </c>
      <c r="L1094" s="167"/>
      <c r="M1094" s="910"/>
      <c r="N1094" s="909"/>
      <c r="O1094" s="585"/>
      <c r="P1094" s="586"/>
      <c r="Q1094" s="591"/>
      <c r="R1094" s="592"/>
    </row>
    <row r="1095" spans="3:18" x14ac:dyDescent="0.25">
      <c r="C1095" s="217" t="s">
        <v>985</v>
      </c>
      <c r="D1095" s="218"/>
      <c r="E1095" s="219" t="s">
        <v>1690</v>
      </c>
      <c r="F1095" s="219"/>
      <c r="G1095" s="219">
        <v>2</v>
      </c>
      <c r="H1095" s="219"/>
      <c r="I1095" s="219">
        <v>14.49</v>
      </c>
      <c r="J1095" s="219"/>
      <c r="K1095" s="166">
        <f t="shared" si="128"/>
        <v>32.0229</v>
      </c>
      <c r="L1095" s="167"/>
      <c r="M1095" s="910"/>
      <c r="N1095" s="909"/>
      <c r="O1095" s="585"/>
      <c r="P1095" s="586"/>
      <c r="Q1095" s="591"/>
      <c r="R1095" s="592"/>
    </row>
    <row r="1096" spans="3:18" x14ac:dyDescent="0.25">
      <c r="C1096" s="217" t="s">
        <v>997</v>
      </c>
      <c r="D1096" s="218"/>
      <c r="E1096" s="219" t="s">
        <v>1692</v>
      </c>
      <c r="F1096" s="219"/>
      <c r="G1096" s="219">
        <v>2</v>
      </c>
      <c r="H1096" s="219"/>
      <c r="I1096" s="219">
        <v>10.62</v>
      </c>
      <c r="J1096" s="219"/>
      <c r="K1096" s="166">
        <f t="shared" si="128"/>
        <v>23.470199999999998</v>
      </c>
      <c r="L1096" s="167"/>
      <c r="M1096" s="910"/>
      <c r="N1096" s="909"/>
      <c r="O1096" s="585"/>
      <c r="P1096" s="586"/>
      <c r="Q1096" s="591"/>
      <c r="R1096" s="592"/>
    </row>
    <row r="1097" spans="3:18" x14ac:dyDescent="0.25">
      <c r="C1097" s="217" t="s">
        <v>998</v>
      </c>
      <c r="D1097" s="218"/>
      <c r="E1097" s="219" t="s">
        <v>1692</v>
      </c>
      <c r="F1097" s="219"/>
      <c r="G1097" s="219">
        <v>1</v>
      </c>
      <c r="H1097" s="219"/>
      <c r="I1097" s="219">
        <v>3.88</v>
      </c>
      <c r="J1097" s="219"/>
      <c r="K1097" s="166">
        <f t="shared" si="128"/>
        <v>4.6947999999999999</v>
      </c>
      <c r="L1097" s="167"/>
      <c r="M1097" s="910"/>
      <c r="N1097" s="909"/>
      <c r="O1097" s="585"/>
      <c r="P1097" s="586"/>
      <c r="Q1097" s="591"/>
      <c r="R1097" s="592"/>
    </row>
    <row r="1098" spans="3:18" x14ac:dyDescent="0.25">
      <c r="C1098" s="217" t="s">
        <v>999</v>
      </c>
      <c r="D1098" s="218"/>
      <c r="E1098" s="219" t="s">
        <v>1450</v>
      </c>
      <c r="F1098" s="219"/>
      <c r="G1098" s="219">
        <v>1</v>
      </c>
      <c r="H1098" s="219"/>
      <c r="I1098" s="219">
        <v>5.39</v>
      </c>
      <c r="J1098" s="219"/>
      <c r="K1098" s="166">
        <f t="shared" si="128"/>
        <v>6.5218999999999996</v>
      </c>
      <c r="L1098" s="167"/>
      <c r="M1098" s="910"/>
      <c r="N1098" s="909"/>
      <c r="O1098" s="585"/>
      <c r="P1098" s="586"/>
      <c r="Q1098" s="591"/>
      <c r="R1098" s="592"/>
    </row>
    <row r="1099" spans="3:18" ht="15.75" thickBot="1" x14ac:dyDescent="0.3">
      <c r="C1099" s="169" t="s">
        <v>989</v>
      </c>
      <c r="D1099" s="170"/>
      <c r="E1099" s="185" t="s">
        <v>1692</v>
      </c>
      <c r="F1099" s="185"/>
      <c r="G1099" s="185">
        <v>2</v>
      </c>
      <c r="H1099" s="185"/>
      <c r="I1099" s="185">
        <v>10.220000000000001</v>
      </c>
      <c r="J1099" s="185"/>
      <c r="K1099" s="535">
        <f t="shared" si="128"/>
        <v>22.586200000000002</v>
      </c>
      <c r="L1099" s="536"/>
      <c r="M1099" s="910"/>
      <c r="N1099" s="909"/>
      <c r="O1099" s="585"/>
      <c r="P1099" s="586"/>
      <c r="Q1099" s="593"/>
      <c r="R1099" s="594"/>
    </row>
    <row r="1100" spans="3:18" x14ac:dyDescent="0.25">
      <c r="C1100" s="181" t="s">
        <v>1000</v>
      </c>
      <c r="D1100" s="286"/>
      <c r="E1100" s="168" t="s">
        <v>1693</v>
      </c>
      <c r="F1100" s="168"/>
      <c r="G1100" s="168">
        <v>1</v>
      </c>
      <c r="H1100" s="168"/>
      <c r="I1100" s="168">
        <v>1.49</v>
      </c>
      <c r="J1100" s="168"/>
      <c r="K1100" s="537">
        <f t="shared" si="128"/>
        <v>1.8028999999999999</v>
      </c>
      <c r="L1100" s="538"/>
      <c r="M1100" s="910"/>
      <c r="N1100" s="909"/>
      <c r="O1100" s="585"/>
      <c r="P1100" s="586"/>
      <c r="Q1100" s="589">
        <v>6</v>
      </c>
      <c r="R1100" s="590"/>
    </row>
    <row r="1101" spans="3:18" x14ac:dyDescent="0.25">
      <c r="C1101" s="217" t="s">
        <v>1001</v>
      </c>
      <c r="D1101" s="218"/>
      <c r="E1101" s="219" t="s">
        <v>1694</v>
      </c>
      <c r="F1101" s="219"/>
      <c r="G1101" s="219">
        <v>1</v>
      </c>
      <c r="H1101" s="219"/>
      <c r="I1101" s="219">
        <v>33.340000000000003</v>
      </c>
      <c r="J1101" s="219"/>
      <c r="K1101" s="166">
        <f t="shared" si="128"/>
        <v>40.341400000000007</v>
      </c>
      <c r="L1101" s="167"/>
      <c r="M1101" s="910"/>
      <c r="N1101" s="909"/>
      <c r="O1101" s="585"/>
      <c r="P1101" s="586"/>
      <c r="Q1101" s="591"/>
      <c r="R1101" s="592"/>
    </row>
    <row r="1102" spans="3:18" x14ac:dyDescent="0.25">
      <c r="C1102" s="217" t="s">
        <v>1002</v>
      </c>
      <c r="D1102" s="218"/>
      <c r="E1102" s="219" t="s">
        <v>1695</v>
      </c>
      <c r="F1102" s="219"/>
      <c r="G1102" s="219">
        <v>1</v>
      </c>
      <c r="H1102" s="219"/>
      <c r="I1102" s="219">
        <v>35.68</v>
      </c>
      <c r="J1102" s="219"/>
      <c r="K1102" s="166">
        <f t="shared" si="128"/>
        <v>43.172800000000002</v>
      </c>
      <c r="L1102" s="167"/>
      <c r="M1102" s="910"/>
      <c r="N1102" s="909"/>
      <c r="O1102" s="585"/>
      <c r="P1102" s="586"/>
      <c r="Q1102" s="591"/>
      <c r="R1102" s="592"/>
    </row>
    <row r="1103" spans="3:18" x14ac:dyDescent="0.25">
      <c r="C1103" s="217" t="s">
        <v>1003</v>
      </c>
      <c r="D1103" s="218"/>
      <c r="E1103" s="219" t="s">
        <v>1503</v>
      </c>
      <c r="F1103" s="219"/>
      <c r="G1103" s="219">
        <v>1</v>
      </c>
      <c r="H1103" s="219"/>
      <c r="I1103" s="219">
        <v>10.26</v>
      </c>
      <c r="J1103" s="219"/>
      <c r="K1103" s="166">
        <f t="shared" si="128"/>
        <v>12.4146</v>
      </c>
      <c r="L1103" s="167"/>
      <c r="M1103" s="910"/>
      <c r="N1103" s="909"/>
      <c r="O1103" s="585"/>
      <c r="P1103" s="586"/>
      <c r="Q1103" s="591"/>
      <c r="R1103" s="592"/>
    </row>
    <row r="1104" spans="3:18" ht="15.75" thickBot="1" x14ac:dyDescent="0.3">
      <c r="C1104" s="183" t="s">
        <v>1004</v>
      </c>
      <c r="D1104" s="216"/>
      <c r="E1104" s="532" t="s">
        <v>1696</v>
      </c>
      <c r="F1104" s="532"/>
      <c r="G1104" s="532">
        <v>1</v>
      </c>
      <c r="H1104" s="532"/>
      <c r="I1104" s="532">
        <v>15.21</v>
      </c>
      <c r="J1104" s="532"/>
      <c r="K1104" s="533">
        <f t="shared" si="128"/>
        <v>18.4041</v>
      </c>
      <c r="L1104" s="534"/>
      <c r="M1104" s="910"/>
      <c r="N1104" s="909"/>
      <c r="O1104" s="585"/>
      <c r="P1104" s="586"/>
      <c r="Q1104" s="593"/>
      <c r="R1104" s="594"/>
    </row>
    <row r="1105" spans="3:18" x14ac:dyDescent="0.25">
      <c r="C1105" s="214" t="s">
        <v>1005</v>
      </c>
      <c r="D1105" s="215"/>
      <c r="E1105" s="171"/>
      <c r="F1105" s="171"/>
      <c r="G1105" s="171">
        <v>1</v>
      </c>
      <c r="H1105" s="171"/>
      <c r="I1105" s="171">
        <v>2.66</v>
      </c>
      <c r="J1105" s="171"/>
      <c r="K1105" s="226">
        <f t="shared" si="128"/>
        <v>3.2186000000000003</v>
      </c>
      <c r="L1105" s="227"/>
      <c r="M1105" s="910"/>
      <c r="N1105" s="909"/>
      <c r="O1105" s="585"/>
      <c r="P1105" s="586"/>
      <c r="Q1105" s="589">
        <v>7</v>
      </c>
      <c r="R1105" s="590"/>
    </row>
    <row r="1106" spans="3:18" ht="15.75" thickBot="1" x14ac:dyDescent="0.3">
      <c r="C1106" s="169" t="s">
        <v>1006</v>
      </c>
      <c r="D1106" s="170"/>
      <c r="E1106" s="185" t="s">
        <v>1697</v>
      </c>
      <c r="F1106" s="185"/>
      <c r="G1106" s="185">
        <v>1</v>
      </c>
      <c r="H1106" s="185"/>
      <c r="I1106" s="185">
        <v>0.14000000000000001</v>
      </c>
      <c r="J1106" s="185"/>
      <c r="K1106" s="535">
        <f t="shared" si="128"/>
        <v>0.16940000000000002</v>
      </c>
      <c r="L1106" s="536"/>
      <c r="M1106" s="910"/>
      <c r="N1106" s="909"/>
      <c r="O1106" s="585"/>
      <c r="P1106" s="586"/>
      <c r="Q1106" s="593"/>
      <c r="R1106" s="594"/>
    </row>
    <row r="1107" spans="3:18" ht="15.75" thickBot="1" x14ac:dyDescent="0.3">
      <c r="C1107" s="1356" t="s">
        <v>2017</v>
      </c>
      <c r="D1107" s="1357"/>
      <c r="E1107" s="1358" t="s">
        <v>2344</v>
      </c>
      <c r="F1107" s="1358"/>
      <c r="G1107" s="1358">
        <v>1</v>
      </c>
      <c r="H1107" s="1358"/>
      <c r="I1107" s="1358">
        <v>11.81</v>
      </c>
      <c r="J1107" s="1358"/>
      <c r="K1107" s="535">
        <f t="shared" ref="K1107" si="129">21%*(I1107)+(I1107)*G1107</f>
        <v>14.290100000000001</v>
      </c>
      <c r="L1107" s="536"/>
      <c r="M1107" s="910"/>
      <c r="N1107" s="909"/>
      <c r="O1107" s="587"/>
      <c r="P1107" s="588"/>
      <c r="Q1107" s="595">
        <v>8</v>
      </c>
      <c r="R1107" s="596"/>
    </row>
    <row r="1108" spans="3:18" x14ac:dyDescent="0.25">
      <c r="C1108" s="550" t="s">
        <v>1007</v>
      </c>
      <c r="D1108" s="551"/>
      <c r="E1108" s="561" t="s">
        <v>1495</v>
      </c>
      <c r="F1108" s="561"/>
      <c r="G1108" s="549">
        <v>1</v>
      </c>
      <c r="H1108" s="549"/>
      <c r="I1108" s="128">
        <v>17.97</v>
      </c>
      <c r="J1108" s="128"/>
      <c r="K1108" s="129">
        <f t="shared" ref="K1108" si="130">21%*(I1108)+(I1108)</f>
        <v>21.743699999999997</v>
      </c>
      <c r="L1108" s="130"/>
      <c r="M1108" s="910"/>
      <c r="N1108" s="909"/>
      <c r="O1108" s="539">
        <v>24</v>
      </c>
      <c r="P1108" s="540"/>
      <c r="Q1108" s="131">
        <v>1</v>
      </c>
      <c r="R1108" s="132"/>
    </row>
    <row r="1109" spans="3:18" x14ac:dyDescent="0.25">
      <c r="C1109" s="553" t="s">
        <v>1008</v>
      </c>
      <c r="D1109" s="554"/>
      <c r="E1109" s="558" t="s">
        <v>1495</v>
      </c>
      <c r="F1109" s="558"/>
      <c r="G1109" s="552">
        <v>1</v>
      </c>
      <c r="H1109" s="552"/>
      <c r="I1109" s="558">
        <v>16.86</v>
      </c>
      <c r="J1109" s="558"/>
      <c r="K1109" s="559">
        <f t="shared" ref="K1109:K1112" si="131">21%*(I1109)+(I1109)</f>
        <v>20.400600000000001</v>
      </c>
      <c r="L1109" s="560"/>
      <c r="M1109" s="910"/>
      <c r="N1109" s="909"/>
      <c r="O1109" s="541"/>
      <c r="P1109" s="542"/>
      <c r="Q1109" s="545"/>
      <c r="R1109" s="546"/>
    </row>
    <row r="1110" spans="3:18" x14ac:dyDescent="0.25">
      <c r="C1110" s="553" t="s">
        <v>1009</v>
      </c>
      <c r="D1110" s="554"/>
      <c r="E1110" s="558" t="s">
        <v>2330</v>
      </c>
      <c r="F1110" s="558"/>
      <c r="G1110" s="552">
        <v>1</v>
      </c>
      <c r="H1110" s="552"/>
      <c r="I1110" s="558">
        <v>60.03</v>
      </c>
      <c r="J1110" s="558"/>
      <c r="K1110" s="559">
        <f t="shared" si="131"/>
        <v>72.636300000000006</v>
      </c>
      <c r="L1110" s="560"/>
      <c r="M1110" s="910"/>
      <c r="N1110" s="909"/>
      <c r="O1110" s="541"/>
      <c r="P1110" s="542"/>
      <c r="Q1110" s="545"/>
      <c r="R1110" s="546"/>
    </row>
    <row r="1111" spans="3:18" x14ac:dyDescent="0.25">
      <c r="C1111" s="553" t="s">
        <v>1010</v>
      </c>
      <c r="D1111" s="554"/>
      <c r="E1111" s="558" t="s">
        <v>1777</v>
      </c>
      <c r="F1111" s="558"/>
      <c r="G1111" s="552">
        <v>2</v>
      </c>
      <c r="H1111" s="552"/>
      <c r="I1111" s="558">
        <v>42.17</v>
      </c>
      <c r="J1111" s="558"/>
      <c r="K1111" s="559">
        <f>21%*(I1111)+(I1111)*G1111</f>
        <v>93.195700000000002</v>
      </c>
      <c r="L1111" s="560"/>
      <c r="M1111" s="910"/>
      <c r="N1111" s="909"/>
      <c r="O1111" s="541"/>
      <c r="P1111" s="542"/>
      <c r="Q1111" s="545"/>
      <c r="R1111" s="546"/>
    </row>
    <row r="1112" spans="3:18" ht="15.75" thickBot="1" x14ac:dyDescent="0.3">
      <c r="C1112" s="556" t="s">
        <v>1011</v>
      </c>
      <c r="D1112" s="557"/>
      <c r="E1112" s="562" t="s">
        <v>1698</v>
      </c>
      <c r="F1112" s="562"/>
      <c r="G1112" s="555">
        <v>1</v>
      </c>
      <c r="H1112" s="555"/>
      <c r="I1112" s="562">
        <v>82.4</v>
      </c>
      <c r="J1112" s="562"/>
      <c r="K1112" s="563">
        <f t="shared" si="131"/>
        <v>99.704000000000008</v>
      </c>
      <c r="L1112" s="564"/>
      <c r="M1112" s="910"/>
      <c r="N1112" s="909"/>
      <c r="O1112" s="541"/>
      <c r="P1112" s="542"/>
      <c r="Q1112" s="133"/>
      <c r="R1112" s="134"/>
    </row>
    <row r="1113" spans="3:18" ht="15.75" customHeight="1" x14ac:dyDescent="0.25">
      <c r="C1113" s="126" t="s">
        <v>2034</v>
      </c>
      <c r="D1113" s="127"/>
      <c r="E1113" s="128" t="s">
        <v>2046</v>
      </c>
      <c r="F1113" s="128"/>
      <c r="G1113" s="128">
        <v>1</v>
      </c>
      <c r="H1113" s="128"/>
      <c r="I1113" s="128">
        <v>241.22</v>
      </c>
      <c r="J1113" s="128"/>
      <c r="K1113" s="129">
        <f t="shared" ref="K1113" si="132">21%*(I1113)+(I1113)</f>
        <v>291.87619999999998</v>
      </c>
      <c r="L1113" s="130"/>
      <c r="M1113" s="908"/>
      <c r="N1113" s="909"/>
      <c r="O1113" s="541"/>
      <c r="P1113" s="542"/>
      <c r="Q1113" s="131">
        <v>2</v>
      </c>
      <c r="R1113" s="132"/>
    </row>
    <row r="1114" spans="3:18" ht="15.75" customHeight="1" thickBot="1" x14ac:dyDescent="0.3">
      <c r="C1114" s="138" t="s">
        <v>2035</v>
      </c>
      <c r="D1114" s="139"/>
      <c r="E1114" s="135" t="s">
        <v>2036</v>
      </c>
      <c r="F1114" s="135"/>
      <c r="G1114" s="135">
        <v>1</v>
      </c>
      <c r="H1114" s="135"/>
      <c r="I1114" s="135">
        <v>7.89</v>
      </c>
      <c r="J1114" s="135"/>
      <c r="K1114" s="136">
        <f t="shared" ref="K1114" si="133">21%*(I1114)+(I1114)</f>
        <v>9.5468999999999991</v>
      </c>
      <c r="L1114" s="137"/>
      <c r="M1114" s="908"/>
      <c r="N1114" s="909"/>
      <c r="O1114" s="541"/>
      <c r="P1114" s="542"/>
      <c r="Q1114" s="133"/>
      <c r="R1114" s="134"/>
    </row>
    <row r="1115" spans="3:18" ht="15.75" thickBot="1" x14ac:dyDescent="0.3">
      <c r="C1115" s="102"/>
      <c r="D1115" s="103"/>
      <c r="E1115" s="103"/>
      <c r="F1115" s="103"/>
      <c r="G1115" s="103"/>
      <c r="H1115" s="103"/>
      <c r="I1115" s="103"/>
      <c r="J1115" s="103"/>
      <c r="K1115" s="103"/>
      <c r="L1115" s="104"/>
      <c r="M1115" s="910"/>
      <c r="N1115" s="909"/>
      <c r="O1115" s="541"/>
      <c r="P1115" s="542"/>
      <c r="Q1115" s="547">
        <v>3</v>
      </c>
      <c r="R1115" s="548"/>
    </row>
    <row r="1116" spans="3:18" ht="15.75" thickBot="1" x14ac:dyDescent="0.3">
      <c r="C1116" s="105"/>
      <c r="D1116" s="106"/>
      <c r="E1116" s="106"/>
      <c r="F1116" s="106"/>
      <c r="G1116" s="106"/>
      <c r="H1116" s="106"/>
      <c r="I1116" s="106"/>
      <c r="J1116" s="106"/>
      <c r="K1116" s="106"/>
      <c r="L1116" s="107"/>
      <c r="M1116" s="910"/>
      <c r="N1116" s="909"/>
      <c r="O1116" s="543"/>
      <c r="P1116" s="544"/>
      <c r="Q1116" s="547">
        <v>4</v>
      </c>
      <c r="R1116" s="548"/>
    </row>
    <row r="1117" spans="3:18" x14ac:dyDescent="0.25">
      <c r="C1117" s="515" t="s">
        <v>1013</v>
      </c>
      <c r="D1117" s="516"/>
      <c r="E1117" s="488" t="s">
        <v>1534</v>
      </c>
      <c r="F1117" s="488"/>
      <c r="G1117" s="513">
        <v>1</v>
      </c>
      <c r="H1117" s="514"/>
      <c r="I1117" s="488">
        <v>29.02</v>
      </c>
      <c r="J1117" s="488"/>
      <c r="K1117" s="528">
        <f t="shared" ref="K1117" si="134">21%*(I1117)+(I1117)</f>
        <v>35.114199999999997</v>
      </c>
      <c r="L1117" s="529"/>
      <c r="M1117" s="908"/>
      <c r="N1117" s="909"/>
      <c r="O1117" s="496">
        <v>25</v>
      </c>
      <c r="P1117" s="497"/>
      <c r="Q1117" s="501">
        <v>1</v>
      </c>
      <c r="R1117" s="502"/>
    </row>
    <row r="1118" spans="3:18" x14ac:dyDescent="0.25">
      <c r="C1118" s="519" t="s">
        <v>1014</v>
      </c>
      <c r="D1118" s="520"/>
      <c r="E1118" s="489" t="s">
        <v>1699</v>
      </c>
      <c r="F1118" s="489"/>
      <c r="G1118" s="517">
        <v>1</v>
      </c>
      <c r="H1118" s="518"/>
      <c r="I1118" s="489">
        <v>46.03</v>
      </c>
      <c r="J1118" s="489"/>
      <c r="K1118" s="490">
        <f t="shared" ref="K1118:K1119" si="135">21%*(I1118)+(I1118)</f>
        <v>55.696300000000001</v>
      </c>
      <c r="L1118" s="491"/>
      <c r="M1118" s="908"/>
      <c r="N1118" s="909"/>
      <c r="O1118" s="498"/>
      <c r="P1118" s="499"/>
      <c r="Q1118" s="503"/>
      <c r="R1118" s="504"/>
    </row>
    <row r="1119" spans="3:18" ht="15.75" thickBot="1" x14ac:dyDescent="0.3">
      <c r="C1119" s="523" t="s">
        <v>1015</v>
      </c>
      <c r="D1119" s="524"/>
      <c r="E1119" s="487" t="s">
        <v>1700</v>
      </c>
      <c r="F1119" s="487"/>
      <c r="G1119" s="521">
        <v>1</v>
      </c>
      <c r="H1119" s="522"/>
      <c r="I1119" s="487">
        <v>46.32</v>
      </c>
      <c r="J1119" s="487"/>
      <c r="K1119" s="492">
        <f t="shared" si="135"/>
        <v>56.047200000000004</v>
      </c>
      <c r="L1119" s="493"/>
      <c r="M1119" s="908"/>
      <c r="N1119" s="909"/>
      <c r="O1119" s="498"/>
      <c r="P1119" s="499"/>
      <c r="Q1119" s="505"/>
      <c r="R1119" s="506"/>
    </row>
    <row r="1120" spans="3:18" ht="15.75" thickBot="1" x14ac:dyDescent="0.3">
      <c r="C1120" s="99"/>
      <c r="D1120" s="100"/>
      <c r="E1120" s="100"/>
      <c r="F1120" s="100"/>
      <c r="G1120" s="100"/>
      <c r="H1120" s="100"/>
      <c r="I1120" s="100"/>
      <c r="J1120" s="100"/>
      <c r="K1120" s="100"/>
      <c r="L1120" s="101"/>
      <c r="M1120" s="910"/>
      <c r="N1120" s="909"/>
      <c r="O1120" s="498"/>
      <c r="P1120" s="499"/>
      <c r="Q1120" s="501">
        <v>2</v>
      </c>
      <c r="R1120" s="502"/>
    </row>
    <row r="1121" spans="3:18" x14ac:dyDescent="0.25">
      <c r="C1121" s="507" t="s">
        <v>1016</v>
      </c>
      <c r="D1121" s="525"/>
      <c r="E1121" s="488" t="s">
        <v>1701</v>
      </c>
      <c r="F1121" s="488"/>
      <c r="G1121" s="488">
        <v>1</v>
      </c>
      <c r="H1121" s="488"/>
      <c r="I1121" s="488">
        <v>19.3</v>
      </c>
      <c r="J1121" s="488"/>
      <c r="K1121" s="494">
        <f t="shared" ref="K1121" si="136">21%*(I1121)+(I1121)</f>
        <v>23.353000000000002</v>
      </c>
      <c r="L1121" s="495"/>
      <c r="M1121" s="908"/>
      <c r="N1121" s="909"/>
      <c r="O1121" s="498"/>
      <c r="P1121" s="500"/>
      <c r="Q1121" s="507" t="s">
        <v>1012</v>
      </c>
      <c r="R1121" s="508"/>
    </row>
    <row r="1122" spans="3:18" x14ac:dyDescent="0.25">
      <c r="C1122" s="509" t="s">
        <v>1017</v>
      </c>
      <c r="D1122" s="526"/>
      <c r="E1122" s="489" t="s">
        <v>1495</v>
      </c>
      <c r="F1122" s="489"/>
      <c r="G1122" s="489">
        <v>1</v>
      </c>
      <c r="H1122" s="489"/>
      <c r="I1122" s="489">
        <v>56.3</v>
      </c>
      <c r="J1122" s="489"/>
      <c r="K1122" s="490">
        <f t="shared" ref="K1122:K1128" si="137">21%*(I1122)+(I1122)</f>
        <v>68.12299999999999</v>
      </c>
      <c r="L1122" s="491"/>
      <c r="M1122" s="908"/>
      <c r="N1122" s="909"/>
      <c r="O1122" s="498"/>
      <c r="P1122" s="500"/>
      <c r="Q1122" s="509"/>
      <c r="R1122" s="510"/>
    </row>
    <row r="1123" spans="3:18" x14ac:dyDescent="0.25">
      <c r="C1123" s="509" t="s">
        <v>1018</v>
      </c>
      <c r="D1123" s="526"/>
      <c r="E1123" s="489" t="s">
        <v>1702</v>
      </c>
      <c r="F1123" s="489"/>
      <c r="G1123" s="489">
        <v>1</v>
      </c>
      <c r="H1123" s="489"/>
      <c r="I1123" s="489">
        <v>454.02</v>
      </c>
      <c r="J1123" s="489"/>
      <c r="K1123" s="490">
        <f t="shared" si="137"/>
        <v>549.36419999999998</v>
      </c>
      <c r="L1123" s="491"/>
      <c r="M1123" s="908"/>
      <c r="N1123" s="909"/>
      <c r="O1123" s="498"/>
      <c r="P1123" s="500"/>
      <c r="Q1123" s="509"/>
      <c r="R1123" s="510"/>
    </row>
    <row r="1124" spans="3:18" x14ac:dyDescent="0.25">
      <c r="C1124" s="509" t="s">
        <v>1019</v>
      </c>
      <c r="D1124" s="526"/>
      <c r="E1124" s="489" t="s">
        <v>1702</v>
      </c>
      <c r="F1124" s="489"/>
      <c r="G1124" s="489">
        <v>1</v>
      </c>
      <c r="H1124" s="489"/>
      <c r="I1124" s="489">
        <v>190.42</v>
      </c>
      <c r="J1124" s="489"/>
      <c r="K1124" s="490">
        <f t="shared" si="137"/>
        <v>230.40819999999999</v>
      </c>
      <c r="L1124" s="491"/>
      <c r="M1124" s="908"/>
      <c r="N1124" s="909"/>
      <c r="O1124" s="498"/>
      <c r="P1124" s="500"/>
      <c r="Q1124" s="509"/>
      <c r="R1124" s="510"/>
    </row>
    <row r="1125" spans="3:18" x14ac:dyDescent="0.25">
      <c r="C1125" s="509" t="s">
        <v>1020</v>
      </c>
      <c r="D1125" s="526"/>
      <c r="E1125" s="489" t="s">
        <v>1702</v>
      </c>
      <c r="F1125" s="489"/>
      <c r="G1125" s="489">
        <v>1</v>
      </c>
      <c r="H1125" s="489"/>
      <c r="I1125" s="489">
        <v>303.20999999999998</v>
      </c>
      <c r="J1125" s="489"/>
      <c r="K1125" s="490">
        <f t="shared" si="137"/>
        <v>366.88409999999999</v>
      </c>
      <c r="L1125" s="491"/>
      <c r="M1125" s="908"/>
      <c r="N1125" s="909"/>
      <c r="O1125" s="498"/>
      <c r="P1125" s="500"/>
      <c r="Q1125" s="509"/>
      <c r="R1125" s="510"/>
    </row>
    <row r="1126" spans="3:18" x14ac:dyDescent="0.25">
      <c r="C1126" s="509" t="s">
        <v>1021</v>
      </c>
      <c r="D1126" s="526"/>
      <c r="E1126" s="489" t="s">
        <v>1703</v>
      </c>
      <c r="F1126" s="489"/>
      <c r="G1126" s="489">
        <v>1</v>
      </c>
      <c r="H1126" s="489"/>
      <c r="I1126" s="489">
        <v>116.86</v>
      </c>
      <c r="J1126" s="489"/>
      <c r="K1126" s="490">
        <f t="shared" si="137"/>
        <v>141.4006</v>
      </c>
      <c r="L1126" s="491"/>
      <c r="M1126" s="908"/>
      <c r="N1126" s="909"/>
      <c r="O1126" s="498"/>
      <c r="P1126" s="500"/>
      <c r="Q1126" s="509"/>
      <c r="R1126" s="510"/>
    </row>
    <row r="1127" spans="3:18" x14ac:dyDescent="0.25">
      <c r="C1127" s="509" t="s">
        <v>1022</v>
      </c>
      <c r="D1127" s="526"/>
      <c r="E1127" s="489" t="s">
        <v>1702</v>
      </c>
      <c r="F1127" s="489"/>
      <c r="G1127" s="489">
        <v>1</v>
      </c>
      <c r="H1127" s="489"/>
      <c r="I1127" s="489">
        <v>696</v>
      </c>
      <c r="J1127" s="489"/>
      <c r="K1127" s="490">
        <f t="shared" si="137"/>
        <v>842.16</v>
      </c>
      <c r="L1127" s="491"/>
      <c r="M1127" s="908"/>
      <c r="N1127" s="909"/>
      <c r="O1127" s="498"/>
      <c r="P1127" s="500"/>
      <c r="Q1127" s="509"/>
      <c r="R1127" s="510"/>
    </row>
    <row r="1128" spans="3:18" ht="15.75" thickBot="1" x14ac:dyDescent="0.3">
      <c r="C1128" s="511" t="s">
        <v>1023</v>
      </c>
      <c r="D1128" s="527"/>
      <c r="E1128" s="487" t="s">
        <v>1702</v>
      </c>
      <c r="F1128" s="487"/>
      <c r="G1128" s="487">
        <v>1</v>
      </c>
      <c r="H1128" s="487"/>
      <c r="I1128" s="487">
        <v>480.58</v>
      </c>
      <c r="J1128" s="487"/>
      <c r="K1128" s="530">
        <f t="shared" si="137"/>
        <v>581.5018</v>
      </c>
      <c r="L1128" s="531"/>
      <c r="M1128" s="908"/>
      <c r="N1128" s="909"/>
      <c r="O1128" s="498"/>
      <c r="P1128" s="500"/>
      <c r="Q1128" s="511"/>
      <c r="R1128" s="512"/>
    </row>
    <row r="1129" spans="3:18" x14ac:dyDescent="0.25">
      <c r="C1129" s="485" t="s">
        <v>1024</v>
      </c>
      <c r="D1129" s="486"/>
      <c r="E1129" s="437" t="s">
        <v>1682</v>
      </c>
      <c r="F1129" s="437"/>
      <c r="G1129" s="437">
        <v>1</v>
      </c>
      <c r="H1129" s="437"/>
      <c r="I1129" s="437">
        <v>11.7</v>
      </c>
      <c r="J1129" s="437"/>
      <c r="K1129" s="460">
        <f t="shared" ref="K1129" si="138">21%*(I1129)+(I1129)</f>
        <v>14.157</v>
      </c>
      <c r="L1129" s="461"/>
      <c r="M1129" s="908"/>
      <c r="N1129" s="909"/>
      <c r="O1129" s="473">
        <v>26</v>
      </c>
      <c r="P1129" s="474"/>
      <c r="Q1129" s="479">
        <v>1</v>
      </c>
      <c r="R1129" s="480"/>
    </row>
    <row r="1130" spans="3:18" x14ac:dyDescent="0.25">
      <c r="C1130" s="419" t="s">
        <v>1025</v>
      </c>
      <c r="D1130" s="468"/>
      <c r="E1130" s="438" t="s">
        <v>1666</v>
      </c>
      <c r="F1130" s="438"/>
      <c r="G1130" s="438">
        <v>1</v>
      </c>
      <c r="H1130" s="438"/>
      <c r="I1130" s="438">
        <v>7.32</v>
      </c>
      <c r="J1130" s="438"/>
      <c r="K1130" s="455">
        <f t="shared" ref="K1130:K1165" si="139">21%*(I1130)+(I1130)</f>
        <v>8.8572000000000006</v>
      </c>
      <c r="L1130" s="456"/>
      <c r="M1130" s="908"/>
      <c r="N1130" s="909"/>
      <c r="O1130" s="475"/>
      <c r="P1130" s="476"/>
      <c r="Q1130" s="481"/>
      <c r="R1130" s="482"/>
    </row>
    <row r="1131" spans="3:18" x14ac:dyDescent="0.25">
      <c r="C1131" s="419" t="s">
        <v>1026</v>
      </c>
      <c r="D1131" s="468"/>
      <c r="E1131" s="438" t="s">
        <v>1666</v>
      </c>
      <c r="F1131" s="438"/>
      <c r="G1131" s="438">
        <v>1</v>
      </c>
      <c r="H1131" s="438"/>
      <c r="I1131" s="438">
        <v>6.8</v>
      </c>
      <c r="J1131" s="438"/>
      <c r="K1131" s="455">
        <f t="shared" si="139"/>
        <v>8.2279999999999998</v>
      </c>
      <c r="L1131" s="456"/>
      <c r="M1131" s="908"/>
      <c r="N1131" s="909"/>
      <c r="O1131" s="475"/>
      <c r="P1131" s="476"/>
      <c r="Q1131" s="481"/>
      <c r="R1131" s="482"/>
    </row>
    <row r="1132" spans="3:18" x14ac:dyDescent="0.25">
      <c r="C1132" s="419" t="s">
        <v>1027</v>
      </c>
      <c r="D1132" s="468"/>
      <c r="E1132" s="438" t="s">
        <v>1670</v>
      </c>
      <c r="F1132" s="438"/>
      <c r="G1132" s="438">
        <v>1</v>
      </c>
      <c r="H1132" s="438"/>
      <c r="I1132" s="438">
        <v>27.89</v>
      </c>
      <c r="J1132" s="438"/>
      <c r="K1132" s="455">
        <f t="shared" si="139"/>
        <v>33.746899999999997</v>
      </c>
      <c r="L1132" s="456"/>
      <c r="M1132" s="908"/>
      <c r="N1132" s="909"/>
      <c r="O1132" s="475"/>
      <c r="P1132" s="476"/>
      <c r="Q1132" s="481"/>
      <c r="R1132" s="482"/>
    </row>
    <row r="1133" spans="3:18" x14ac:dyDescent="0.25">
      <c r="C1133" s="419" t="s">
        <v>1975</v>
      </c>
      <c r="D1133" s="468"/>
      <c r="E1133" s="438" t="s">
        <v>1670</v>
      </c>
      <c r="F1133" s="438"/>
      <c r="G1133" s="438">
        <v>1</v>
      </c>
      <c r="H1133" s="438"/>
      <c r="I1133" s="438">
        <v>4.7</v>
      </c>
      <c r="J1133" s="438"/>
      <c r="K1133" s="455">
        <f t="shared" si="139"/>
        <v>5.6870000000000003</v>
      </c>
      <c r="L1133" s="456"/>
      <c r="M1133" s="908"/>
      <c r="N1133" s="909"/>
      <c r="O1133" s="475"/>
      <c r="P1133" s="476"/>
      <c r="Q1133" s="481"/>
      <c r="R1133" s="482"/>
    </row>
    <row r="1134" spans="3:18" x14ac:dyDescent="0.25">
      <c r="C1134" s="419" t="s">
        <v>1028</v>
      </c>
      <c r="D1134" s="468"/>
      <c r="E1134" s="438" t="s">
        <v>1704</v>
      </c>
      <c r="F1134" s="438"/>
      <c r="G1134" s="438">
        <v>1</v>
      </c>
      <c r="H1134" s="438"/>
      <c r="I1134" s="438">
        <v>12.8</v>
      </c>
      <c r="J1134" s="438"/>
      <c r="K1134" s="455">
        <f t="shared" si="139"/>
        <v>15.488000000000001</v>
      </c>
      <c r="L1134" s="456"/>
      <c r="M1134" s="908"/>
      <c r="N1134" s="909"/>
      <c r="O1134" s="475"/>
      <c r="P1134" s="476"/>
      <c r="Q1134" s="481"/>
      <c r="R1134" s="482"/>
    </row>
    <row r="1135" spans="3:18" x14ac:dyDescent="0.25">
      <c r="C1135" s="419" t="s">
        <v>1029</v>
      </c>
      <c r="D1135" s="468"/>
      <c r="E1135" s="438" t="s">
        <v>1705</v>
      </c>
      <c r="F1135" s="438"/>
      <c r="G1135" s="438">
        <v>2</v>
      </c>
      <c r="H1135" s="438"/>
      <c r="I1135" s="438">
        <v>5.46</v>
      </c>
      <c r="J1135" s="438"/>
      <c r="K1135" s="455">
        <f>21%*(I1135)+(I1135)*G1135</f>
        <v>12.066599999999999</v>
      </c>
      <c r="L1135" s="456"/>
      <c r="M1135" s="908"/>
      <c r="N1135" s="909"/>
      <c r="O1135" s="475"/>
      <c r="P1135" s="476"/>
      <c r="Q1135" s="481"/>
      <c r="R1135" s="482"/>
    </row>
    <row r="1136" spans="3:18" x14ac:dyDescent="0.25">
      <c r="C1136" s="419" t="s">
        <v>1030</v>
      </c>
      <c r="D1136" s="468"/>
      <c r="E1136" s="438" t="s">
        <v>1704</v>
      </c>
      <c r="F1136" s="438"/>
      <c r="G1136" s="438">
        <v>1</v>
      </c>
      <c r="H1136" s="438"/>
      <c r="I1136" s="438">
        <v>11.29</v>
      </c>
      <c r="J1136" s="438"/>
      <c r="K1136" s="455">
        <f t="shared" si="139"/>
        <v>13.660899999999998</v>
      </c>
      <c r="L1136" s="456"/>
      <c r="M1136" s="908"/>
      <c r="N1136" s="909"/>
      <c r="O1136" s="475"/>
      <c r="P1136" s="476"/>
      <c r="Q1136" s="481"/>
      <c r="R1136" s="482"/>
    </row>
    <row r="1137" spans="3:18" x14ac:dyDescent="0.25">
      <c r="C1137" s="419" t="s">
        <v>1031</v>
      </c>
      <c r="D1137" s="468"/>
      <c r="E1137" s="438" t="s">
        <v>1706</v>
      </c>
      <c r="F1137" s="438"/>
      <c r="G1137" s="438">
        <v>2</v>
      </c>
      <c r="H1137" s="438"/>
      <c r="I1137" s="438">
        <v>22.21</v>
      </c>
      <c r="J1137" s="438"/>
      <c r="K1137" s="455">
        <f>21%*(I1137)+(I1137)*G1137</f>
        <v>49.084099999999999</v>
      </c>
      <c r="L1137" s="456"/>
      <c r="M1137" s="908"/>
      <c r="N1137" s="909"/>
      <c r="O1137" s="475"/>
      <c r="P1137" s="476"/>
      <c r="Q1137" s="481"/>
      <c r="R1137" s="482"/>
    </row>
    <row r="1138" spans="3:18" x14ac:dyDescent="0.25">
      <c r="C1138" s="419" t="s">
        <v>921</v>
      </c>
      <c r="D1138" s="468"/>
      <c r="E1138" s="438" t="s">
        <v>1668</v>
      </c>
      <c r="F1138" s="438"/>
      <c r="G1138" s="438">
        <v>1</v>
      </c>
      <c r="H1138" s="438"/>
      <c r="I1138" s="438">
        <v>1.46</v>
      </c>
      <c r="J1138" s="438"/>
      <c r="K1138" s="455">
        <f t="shared" si="139"/>
        <v>1.7665999999999999</v>
      </c>
      <c r="L1138" s="456"/>
      <c r="M1138" s="908"/>
      <c r="N1138" s="909"/>
      <c r="O1138" s="475"/>
      <c r="P1138" s="476"/>
      <c r="Q1138" s="481"/>
      <c r="R1138" s="482"/>
    </row>
    <row r="1139" spans="3:18" x14ac:dyDescent="0.25">
      <c r="C1139" s="419" t="s">
        <v>1032</v>
      </c>
      <c r="D1139" s="468"/>
      <c r="E1139" s="438" t="s">
        <v>1666</v>
      </c>
      <c r="F1139" s="438"/>
      <c r="G1139" s="438">
        <v>1</v>
      </c>
      <c r="H1139" s="438"/>
      <c r="I1139" s="438">
        <v>9.7100000000000009</v>
      </c>
      <c r="J1139" s="438"/>
      <c r="K1139" s="455">
        <f t="shared" si="139"/>
        <v>11.7491</v>
      </c>
      <c r="L1139" s="456"/>
      <c r="M1139" s="908"/>
      <c r="N1139" s="909"/>
      <c r="O1139" s="475"/>
      <c r="P1139" s="476"/>
      <c r="Q1139" s="481"/>
      <c r="R1139" s="482"/>
    </row>
    <row r="1140" spans="3:18" x14ac:dyDescent="0.25">
      <c r="C1140" s="419" t="s">
        <v>924</v>
      </c>
      <c r="D1140" s="468"/>
      <c r="E1140" s="438" t="s">
        <v>1673</v>
      </c>
      <c r="F1140" s="438"/>
      <c r="G1140" s="438">
        <v>1</v>
      </c>
      <c r="H1140" s="438"/>
      <c r="I1140" s="438">
        <v>1.64</v>
      </c>
      <c r="J1140" s="438"/>
      <c r="K1140" s="455">
        <f t="shared" si="139"/>
        <v>1.9843999999999999</v>
      </c>
      <c r="L1140" s="456"/>
      <c r="M1140" s="908"/>
      <c r="N1140" s="909"/>
      <c r="O1140" s="475"/>
      <c r="P1140" s="476"/>
      <c r="Q1140" s="481"/>
      <c r="R1140" s="482"/>
    </row>
    <row r="1141" spans="3:18" x14ac:dyDescent="0.25">
      <c r="C1141" s="419" t="s">
        <v>1033</v>
      </c>
      <c r="D1141" s="468"/>
      <c r="E1141" s="438" t="s">
        <v>1706</v>
      </c>
      <c r="F1141" s="438"/>
      <c r="G1141" s="438">
        <v>1</v>
      </c>
      <c r="H1141" s="438"/>
      <c r="I1141" s="438">
        <v>7.76</v>
      </c>
      <c r="J1141" s="438"/>
      <c r="K1141" s="455">
        <f t="shared" si="139"/>
        <v>9.3895999999999997</v>
      </c>
      <c r="L1141" s="456"/>
      <c r="M1141" s="908"/>
      <c r="N1141" s="909"/>
      <c r="O1141" s="475"/>
      <c r="P1141" s="476"/>
      <c r="Q1141" s="481"/>
      <c r="R1141" s="482"/>
    </row>
    <row r="1142" spans="3:18" x14ac:dyDescent="0.25">
      <c r="C1142" s="419" t="s">
        <v>1034</v>
      </c>
      <c r="D1142" s="468"/>
      <c r="E1142" s="438" t="s">
        <v>1707</v>
      </c>
      <c r="F1142" s="438"/>
      <c r="G1142" s="438">
        <v>1</v>
      </c>
      <c r="H1142" s="438"/>
      <c r="I1142" s="438">
        <v>36.56</v>
      </c>
      <c r="J1142" s="438"/>
      <c r="K1142" s="455">
        <f t="shared" si="139"/>
        <v>44.2376</v>
      </c>
      <c r="L1142" s="456"/>
      <c r="M1142" s="908"/>
      <c r="N1142" s="909"/>
      <c r="O1142" s="475"/>
      <c r="P1142" s="476"/>
      <c r="Q1142" s="481"/>
      <c r="R1142" s="482"/>
    </row>
    <row r="1143" spans="3:18" x14ac:dyDescent="0.25">
      <c r="C1143" s="419" t="s">
        <v>1035</v>
      </c>
      <c r="D1143" s="468"/>
      <c r="E1143" s="438" t="s">
        <v>1708</v>
      </c>
      <c r="F1143" s="438"/>
      <c r="G1143" s="438">
        <v>1</v>
      </c>
      <c r="H1143" s="438"/>
      <c r="I1143" s="438">
        <v>36.56</v>
      </c>
      <c r="J1143" s="438"/>
      <c r="K1143" s="455">
        <f t="shared" si="139"/>
        <v>44.2376</v>
      </c>
      <c r="L1143" s="456"/>
      <c r="M1143" s="908"/>
      <c r="N1143" s="909"/>
      <c r="O1143" s="475"/>
      <c r="P1143" s="476"/>
      <c r="Q1143" s="481"/>
      <c r="R1143" s="482"/>
    </row>
    <row r="1144" spans="3:18" x14ac:dyDescent="0.25">
      <c r="C1144" s="419" t="s">
        <v>1036</v>
      </c>
      <c r="D1144" s="468"/>
      <c r="E1144" s="438" t="s">
        <v>1709</v>
      </c>
      <c r="F1144" s="438"/>
      <c r="G1144" s="438">
        <v>1</v>
      </c>
      <c r="H1144" s="438"/>
      <c r="I1144" s="438">
        <v>12.12</v>
      </c>
      <c r="J1144" s="438"/>
      <c r="K1144" s="455">
        <f t="shared" si="139"/>
        <v>14.665199999999999</v>
      </c>
      <c r="L1144" s="456"/>
      <c r="M1144" s="908"/>
      <c r="N1144" s="909"/>
      <c r="O1144" s="475"/>
      <c r="P1144" s="476"/>
      <c r="Q1144" s="481"/>
      <c r="R1144" s="482"/>
    </row>
    <row r="1145" spans="3:18" x14ac:dyDescent="0.25">
      <c r="C1145" s="419" t="s">
        <v>1037</v>
      </c>
      <c r="D1145" s="468"/>
      <c r="E1145" s="438" t="s">
        <v>1668</v>
      </c>
      <c r="F1145" s="438"/>
      <c r="G1145" s="438">
        <v>1</v>
      </c>
      <c r="H1145" s="438"/>
      <c r="I1145" s="438">
        <v>19.38</v>
      </c>
      <c r="J1145" s="438"/>
      <c r="K1145" s="455">
        <f t="shared" si="139"/>
        <v>23.4498</v>
      </c>
      <c r="L1145" s="456"/>
      <c r="M1145" s="908"/>
      <c r="N1145" s="909"/>
      <c r="O1145" s="475"/>
      <c r="P1145" s="476"/>
      <c r="Q1145" s="481"/>
      <c r="R1145" s="482"/>
    </row>
    <row r="1146" spans="3:18" x14ac:dyDescent="0.25">
      <c r="C1146" s="419" t="s">
        <v>1038</v>
      </c>
      <c r="D1146" s="468"/>
      <c r="E1146" s="438" t="s">
        <v>1705</v>
      </c>
      <c r="F1146" s="438"/>
      <c r="G1146" s="438">
        <v>1</v>
      </c>
      <c r="H1146" s="438"/>
      <c r="I1146" s="438">
        <v>11.45</v>
      </c>
      <c r="J1146" s="438"/>
      <c r="K1146" s="455">
        <f t="shared" si="139"/>
        <v>13.854499999999998</v>
      </c>
      <c r="L1146" s="456"/>
      <c r="M1146" s="908"/>
      <c r="N1146" s="909"/>
      <c r="O1146" s="475"/>
      <c r="P1146" s="476"/>
      <c r="Q1146" s="481"/>
      <c r="R1146" s="482"/>
    </row>
    <row r="1147" spans="3:18" x14ac:dyDescent="0.25">
      <c r="C1147" s="419" t="s">
        <v>1039</v>
      </c>
      <c r="D1147" s="468"/>
      <c r="E1147" s="438" t="s">
        <v>1710</v>
      </c>
      <c r="F1147" s="438"/>
      <c r="G1147" s="438">
        <v>1</v>
      </c>
      <c r="H1147" s="438"/>
      <c r="I1147" s="438">
        <v>11.45</v>
      </c>
      <c r="J1147" s="438"/>
      <c r="K1147" s="455">
        <f t="shared" si="139"/>
        <v>13.854499999999998</v>
      </c>
      <c r="L1147" s="456"/>
      <c r="M1147" s="908"/>
      <c r="N1147" s="909"/>
      <c r="O1147" s="475"/>
      <c r="P1147" s="476"/>
      <c r="Q1147" s="481"/>
      <c r="R1147" s="482"/>
    </row>
    <row r="1148" spans="3:18" x14ac:dyDescent="0.25">
      <c r="C1148" s="419" t="s">
        <v>1040</v>
      </c>
      <c r="D1148" s="468"/>
      <c r="E1148" s="438" t="s">
        <v>1666</v>
      </c>
      <c r="F1148" s="438"/>
      <c r="G1148" s="438">
        <v>1</v>
      </c>
      <c r="H1148" s="438"/>
      <c r="I1148" s="438">
        <v>12.08</v>
      </c>
      <c r="J1148" s="438"/>
      <c r="K1148" s="455">
        <f t="shared" si="139"/>
        <v>14.6168</v>
      </c>
      <c r="L1148" s="456"/>
      <c r="M1148" s="908"/>
      <c r="N1148" s="909"/>
      <c r="O1148" s="475"/>
      <c r="P1148" s="476"/>
      <c r="Q1148" s="481"/>
      <c r="R1148" s="482"/>
    </row>
    <row r="1149" spans="3:18" x14ac:dyDescent="0.25">
      <c r="C1149" s="419" t="s">
        <v>1041</v>
      </c>
      <c r="D1149" s="468"/>
      <c r="E1149" s="438" t="s">
        <v>1708</v>
      </c>
      <c r="F1149" s="438"/>
      <c r="G1149" s="438">
        <v>1</v>
      </c>
      <c r="H1149" s="438"/>
      <c r="I1149" s="438">
        <v>18.29</v>
      </c>
      <c r="J1149" s="438"/>
      <c r="K1149" s="455">
        <f t="shared" si="139"/>
        <v>22.130899999999997</v>
      </c>
      <c r="L1149" s="456"/>
      <c r="M1149" s="908"/>
      <c r="N1149" s="909"/>
      <c r="O1149" s="475"/>
      <c r="P1149" s="476"/>
      <c r="Q1149" s="481"/>
      <c r="R1149" s="482"/>
    </row>
    <row r="1150" spans="3:18" x14ac:dyDescent="0.25">
      <c r="C1150" s="419" t="s">
        <v>1042</v>
      </c>
      <c r="D1150" s="468"/>
      <c r="E1150" s="438" t="s">
        <v>1666</v>
      </c>
      <c r="F1150" s="438"/>
      <c r="G1150" s="438">
        <v>1</v>
      </c>
      <c r="H1150" s="438"/>
      <c r="I1150" s="438">
        <v>9.7100000000000009</v>
      </c>
      <c r="J1150" s="438"/>
      <c r="K1150" s="455">
        <f t="shared" si="139"/>
        <v>11.7491</v>
      </c>
      <c r="L1150" s="456"/>
      <c r="M1150" s="908"/>
      <c r="N1150" s="909"/>
      <c r="O1150" s="475"/>
      <c r="P1150" s="476"/>
      <c r="Q1150" s="481"/>
      <c r="R1150" s="482"/>
    </row>
    <row r="1151" spans="3:18" x14ac:dyDescent="0.25">
      <c r="C1151" s="419" t="s">
        <v>1043</v>
      </c>
      <c r="D1151" s="468"/>
      <c r="E1151" s="438" t="s">
        <v>1668</v>
      </c>
      <c r="F1151" s="438"/>
      <c r="G1151" s="438">
        <v>1</v>
      </c>
      <c r="H1151" s="438"/>
      <c r="I1151" s="438">
        <v>6.05</v>
      </c>
      <c r="J1151" s="438"/>
      <c r="K1151" s="455">
        <f t="shared" si="139"/>
        <v>7.3205</v>
      </c>
      <c r="L1151" s="456"/>
      <c r="M1151" s="908"/>
      <c r="N1151" s="909"/>
      <c r="O1151" s="475"/>
      <c r="P1151" s="476"/>
      <c r="Q1151" s="481"/>
      <c r="R1151" s="482"/>
    </row>
    <row r="1152" spans="3:18" x14ac:dyDescent="0.25">
      <c r="C1152" s="419" t="s">
        <v>1044</v>
      </c>
      <c r="D1152" s="468"/>
      <c r="E1152" s="438" t="s">
        <v>1668</v>
      </c>
      <c r="F1152" s="438"/>
      <c r="G1152" s="438">
        <v>1</v>
      </c>
      <c r="H1152" s="438"/>
      <c r="I1152" s="438">
        <v>5.98</v>
      </c>
      <c r="J1152" s="438"/>
      <c r="K1152" s="455">
        <f t="shared" si="139"/>
        <v>7.2358000000000002</v>
      </c>
      <c r="L1152" s="456"/>
      <c r="M1152" s="908"/>
      <c r="N1152" s="909"/>
      <c r="O1152" s="475"/>
      <c r="P1152" s="476"/>
      <c r="Q1152" s="481"/>
      <c r="R1152" s="482"/>
    </row>
    <row r="1153" spans="3:18" x14ac:dyDescent="0.25">
      <c r="C1153" s="419" t="s">
        <v>926</v>
      </c>
      <c r="D1153" s="468"/>
      <c r="E1153" s="438" t="s">
        <v>1666</v>
      </c>
      <c r="F1153" s="438"/>
      <c r="G1153" s="438">
        <v>1</v>
      </c>
      <c r="H1153" s="438"/>
      <c r="I1153" s="438">
        <v>9.7100000000000009</v>
      </c>
      <c r="J1153" s="438"/>
      <c r="K1153" s="455">
        <f t="shared" si="139"/>
        <v>11.7491</v>
      </c>
      <c r="L1153" s="456"/>
      <c r="M1153" s="908"/>
      <c r="N1153" s="909"/>
      <c r="O1153" s="475"/>
      <c r="P1153" s="476"/>
      <c r="Q1153" s="481"/>
      <c r="R1153" s="482"/>
    </row>
    <row r="1154" spans="3:18" x14ac:dyDescent="0.25">
      <c r="C1154" s="419" t="s">
        <v>1045</v>
      </c>
      <c r="D1154" s="468"/>
      <c r="E1154" s="438" t="s">
        <v>1680</v>
      </c>
      <c r="F1154" s="438"/>
      <c r="G1154" s="438">
        <v>1</v>
      </c>
      <c r="H1154" s="438"/>
      <c r="I1154" s="438">
        <v>18.149999999999999</v>
      </c>
      <c r="J1154" s="438"/>
      <c r="K1154" s="455">
        <f t="shared" si="139"/>
        <v>21.961499999999997</v>
      </c>
      <c r="L1154" s="456"/>
      <c r="M1154" s="908"/>
      <c r="N1154" s="909"/>
      <c r="O1154" s="475"/>
      <c r="P1154" s="476"/>
      <c r="Q1154" s="481"/>
      <c r="R1154" s="482"/>
    </row>
    <row r="1155" spans="3:18" x14ac:dyDescent="0.25">
      <c r="C1155" s="419" t="s">
        <v>1046</v>
      </c>
      <c r="D1155" s="468"/>
      <c r="E1155" s="438" t="s">
        <v>1680</v>
      </c>
      <c r="F1155" s="438"/>
      <c r="G1155" s="438">
        <v>1</v>
      </c>
      <c r="H1155" s="438"/>
      <c r="I1155" s="438">
        <v>18.149999999999999</v>
      </c>
      <c r="J1155" s="438"/>
      <c r="K1155" s="455">
        <f t="shared" si="139"/>
        <v>21.961499999999997</v>
      </c>
      <c r="L1155" s="456"/>
      <c r="M1155" s="908"/>
      <c r="N1155" s="909"/>
      <c r="O1155" s="475"/>
      <c r="P1155" s="476"/>
      <c r="Q1155" s="481"/>
      <c r="R1155" s="482"/>
    </row>
    <row r="1156" spans="3:18" x14ac:dyDescent="0.25">
      <c r="C1156" s="419" t="s">
        <v>1047</v>
      </c>
      <c r="D1156" s="468"/>
      <c r="E1156" s="438" t="s">
        <v>1711</v>
      </c>
      <c r="F1156" s="438"/>
      <c r="G1156" s="438">
        <v>1</v>
      </c>
      <c r="H1156" s="438"/>
      <c r="I1156" s="438">
        <v>3.74</v>
      </c>
      <c r="J1156" s="438"/>
      <c r="K1156" s="455">
        <f t="shared" si="139"/>
        <v>4.5254000000000003</v>
      </c>
      <c r="L1156" s="456"/>
      <c r="M1156" s="908"/>
      <c r="N1156" s="909"/>
      <c r="O1156" s="475"/>
      <c r="P1156" s="476"/>
      <c r="Q1156" s="481"/>
      <c r="R1156" s="482"/>
    </row>
    <row r="1157" spans="3:18" x14ac:dyDescent="0.25">
      <c r="C1157" s="419" t="s">
        <v>1048</v>
      </c>
      <c r="D1157" s="468"/>
      <c r="E1157" s="438" t="s">
        <v>2329</v>
      </c>
      <c r="F1157" s="438"/>
      <c r="G1157" s="438">
        <v>1</v>
      </c>
      <c r="H1157" s="438"/>
      <c r="I1157" s="438">
        <v>7.24</v>
      </c>
      <c r="J1157" s="438"/>
      <c r="K1157" s="455">
        <f t="shared" si="139"/>
        <v>8.7604000000000006</v>
      </c>
      <c r="L1157" s="456"/>
      <c r="M1157" s="908"/>
      <c r="N1157" s="909"/>
      <c r="O1157" s="475"/>
      <c r="P1157" s="476"/>
      <c r="Q1157" s="481"/>
      <c r="R1157" s="482"/>
    </row>
    <row r="1158" spans="3:18" x14ac:dyDescent="0.25">
      <c r="C1158" s="419" t="s">
        <v>1049</v>
      </c>
      <c r="D1158" s="468"/>
      <c r="E1158" s="438" t="s">
        <v>1712</v>
      </c>
      <c r="F1158" s="438"/>
      <c r="G1158" s="438">
        <v>1</v>
      </c>
      <c r="H1158" s="438"/>
      <c r="I1158" s="438">
        <v>2.1800000000000002</v>
      </c>
      <c r="J1158" s="438"/>
      <c r="K1158" s="455">
        <f t="shared" si="139"/>
        <v>2.6378000000000004</v>
      </c>
      <c r="L1158" s="456"/>
      <c r="M1158" s="908"/>
      <c r="N1158" s="909"/>
      <c r="O1158" s="475"/>
      <c r="P1158" s="476"/>
      <c r="Q1158" s="481"/>
      <c r="R1158" s="482"/>
    </row>
    <row r="1159" spans="3:18" x14ac:dyDescent="0.25">
      <c r="C1159" s="419" t="s">
        <v>1050</v>
      </c>
      <c r="D1159" s="468"/>
      <c r="E1159" s="438" t="s">
        <v>1670</v>
      </c>
      <c r="F1159" s="438"/>
      <c r="G1159" s="438">
        <v>1</v>
      </c>
      <c r="H1159" s="438"/>
      <c r="I1159" s="438">
        <v>14.45</v>
      </c>
      <c r="J1159" s="438"/>
      <c r="K1159" s="455">
        <f t="shared" si="139"/>
        <v>17.484499999999997</v>
      </c>
      <c r="L1159" s="456"/>
      <c r="M1159" s="908"/>
      <c r="N1159" s="909"/>
      <c r="O1159" s="475"/>
      <c r="P1159" s="476"/>
      <c r="Q1159" s="481"/>
      <c r="R1159" s="482"/>
    </row>
    <row r="1160" spans="3:18" x14ac:dyDescent="0.25">
      <c r="C1160" s="419" t="s">
        <v>1051</v>
      </c>
      <c r="D1160" s="468"/>
      <c r="E1160" s="438" t="s">
        <v>2328</v>
      </c>
      <c r="F1160" s="438"/>
      <c r="G1160" s="438">
        <v>1</v>
      </c>
      <c r="H1160" s="438"/>
      <c r="I1160" s="438">
        <v>18.329999999999998</v>
      </c>
      <c r="J1160" s="438"/>
      <c r="K1160" s="455">
        <f t="shared" si="139"/>
        <v>22.179299999999998</v>
      </c>
      <c r="L1160" s="456"/>
      <c r="M1160" s="908"/>
      <c r="N1160" s="909"/>
      <c r="O1160" s="475"/>
      <c r="P1160" s="476"/>
      <c r="Q1160" s="481"/>
      <c r="R1160" s="482"/>
    </row>
    <row r="1161" spans="3:18" x14ac:dyDescent="0.25">
      <c r="C1161" s="419" t="s">
        <v>1052</v>
      </c>
      <c r="D1161" s="468"/>
      <c r="E1161" s="438" t="s">
        <v>1706</v>
      </c>
      <c r="F1161" s="438"/>
      <c r="G1161" s="438">
        <v>1</v>
      </c>
      <c r="H1161" s="438"/>
      <c r="I1161" s="438">
        <v>3</v>
      </c>
      <c r="J1161" s="438"/>
      <c r="K1161" s="455">
        <f t="shared" si="139"/>
        <v>3.63</v>
      </c>
      <c r="L1161" s="456"/>
      <c r="M1161" s="908"/>
      <c r="N1161" s="909"/>
      <c r="O1161" s="475"/>
      <c r="P1161" s="476"/>
      <c r="Q1161" s="481"/>
      <c r="R1161" s="482"/>
    </row>
    <row r="1162" spans="3:18" x14ac:dyDescent="0.25">
      <c r="C1162" s="419" t="s">
        <v>1976</v>
      </c>
      <c r="D1162" s="468"/>
      <c r="E1162" s="438" t="s">
        <v>1666</v>
      </c>
      <c r="F1162" s="438"/>
      <c r="G1162" s="438">
        <v>1</v>
      </c>
      <c r="H1162" s="438"/>
      <c r="I1162" s="438">
        <v>18.149999999999999</v>
      </c>
      <c r="J1162" s="438"/>
      <c r="K1162" s="455">
        <f t="shared" si="139"/>
        <v>21.961499999999997</v>
      </c>
      <c r="L1162" s="456"/>
      <c r="M1162" s="908"/>
      <c r="N1162" s="909"/>
      <c r="O1162" s="475"/>
      <c r="P1162" s="476"/>
      <c r="Q1162" s="481"/>
      <c r="R1162" s="482"/>
    </row>
    <row r="1163" spans="3:18" x14ac:dyDescent="0.25">
      <c r="C1163" s="419" t="s">
        <v>1053</v>
      </c>
      <c r="D1163" s="468"/>
      <c r="E1163" s="438" t="s">
        <v>1666</v>
      </c>
      <c r="F1163" s="438"/>
      <c r="G1163" s="438">
        <v>1</v>
      </c>
      <c r="H1163" s="438"/>
      <c r="I1163" s="438">
        <v>9.7100000000000009</v>
      </c>
      <c r="J1163" s="438"/>
      <c r="K1163" s="455">
        <f t="shared" si="139"/>
        <v>11.7491</v>
      </c>
      <c r="L1163" s="456"/>
      <c r="M1163" s="908"/>
      <c r="N1163" s="909"/>
      <c r="O1163" s="475"/>
      <c r="P1163" s="476"/>
      <c r="Q1163" s="481"/>
      <c r="R1163" s="482"/>
    </row>
    <row r="1164" spans="3:18" x14ac:dyDescent="0.25">
      <c r="C1164" s="419" t="s">
        <v>1054</v>
      </c>
      <c r="D1164" s="468"/>
      <c r="E1164" s="438" t="s">
        <v>1670</v>
      </c>
      <c r="F1164" s="438"/>
      <c r="G1164" s="438">
        <v>1</v>
      </c>
      <c r="H1164" s="438"/>
      <c r="I1164" s="438">
        <v>12.21</v>
      </c>
      <c r="J1164" s="438"/>
      <c r="K1164" s="455">
        <f t="shared" si="139"/>
        <v>14.774100000000001</v>
      </c>
      <c r="L1164" s="456"/>
      <c r="M1164" s="908"/>
      <c r="N1164" s="909"/>
      <c r="O1164" s="475"/>
      <c r="P1164" s="476"/>
      <c r="Q1164" s="481"/>
      <c r="R1164" s="482"/>
    </row>
    <row r="1165" spans="3:18" ht="15.75" thickBot="1" x14ac:dyDescent="0.3">
      <c r="C1165" s="469" t="s">
        <v>1055</v>
      </c>
      <c r="D1165" s="470"/>
      <c r="E1165" s="457" t="s">
        <v>1682</v>
      </c>
      <c r="F1165" s="457"/>
      <c r="G1165" s="457">
        <v>1</v>
      </c>
      <c r="H1165" s="457"/>
      <c r="I1165" s="457">
        <v>16.64</v>
      </c>
      <c r="J1165" s="457"/>
      <c r="K1165" s="458">
        <f t="shared" si="139"/>
        <v>20.134399999999999</v>
      </c>
      <c r="L1165" s="459"/>
      <c r="M1165" s="908"/>
      <c r="N1165" s="909"/>
      <c r="O1165" s="475"/>
      <c r="P1165" s="476"/>
      <c r="Q1165" s="481"/>
      <c r="R1165" s="482"/>
    </row>
    <row r="1166" spans="3:18" x14ac:dyDescent="0.25">
      <c r="C1166" s="466" t="s">
        <v>1056</v>
      </c>
      <c r="D1166" s="467"/>
      <c r="E1166" s="451" t="s">
        <v>1670</v>
      </c>
      <c r="F1166" s="452"/>
      <c r="G1166" s="451">
        <v>241</v>
      </c>
      <c r="H1166" s="452"/>
      <c r="I1166" s="451">
        <v>8.4499999999999993</v>
      </c>
      <c r="J1166" s="452"/>
      <c r="K1166" s="460">
        <f>21%*(I1166)+(I1166)*G1166</f>
        <v>2038.2244999999998</v>
      </c>
      <c r="L1166" s="461"/>
      <c r="M1166" s="910"/>
      <c r="N1166" s="909"/>
      <c r="O1166" s="475"/>
      <c r="P1166" s="476"/>
      <c r="Q1166" s="479">
        <v>2</v>
      </c>
      <c r="R1166" s="480"/>
    </row>
    <row r="1167" spans="3:18" ht="15.75" thickBot="1" x14ac:dyDescent="0.3">
      <c r="C1167" s="464" t="s">
        <v>1057</v>
      </c>
      <c r="D1167" s="465"/>
      <c r="E1167" s="471" t="s">
        <v>1670</v>
      </c>
      <c r="F1167" s="472"/>
      <c r="G1167" s="447">
        <v>1</v>
      </c>
      <c r="H1167" s="448"/>
      <c r="I1167" s="447">
        <v>19.690000000000001</v>
      </c>
      <c r="J1167" s="448"/>
      <c r="K1167" s="462">
        <f t="shared" ref="K1167" si="140">21%*(I1167)+(I1167)</f>
        <v>23.8249</v>
      </c>
      <c r="L1167" s="463"/>
      <c r="M1167" s="910"/>
      <c r="N1167" s="909"/>
      <c r="O1167" s="475"/>
      <c r="P1167" s="476"/>
      <c r="Q1167" s="483"/>
      <c r="R1167" s="484"/>
    </row>
    <row r="1168" spans="3:18" x14ac:dyDescent="0.25">
      <c r="C1168" s="435" t="s">
        <v>1058</v>
      </c>
      <c r="D1168" s="436"/>
      <c r="E1168" s="145" t="s">
        <v>1714</v>
      </c>
      <c r="F1168" s="146"/>
      <c r="G1168" s="145">
        <v>1</v>
      </c>
      <c r="H1168" s="146"/>
      <c r="I1168" s="145">
        <v>4.26</v>
      </c>
      <c r="J1168" s="146"/>
      <c r="K1168" s="439">
        <f t="shared" ref="K1168" si="141">21%*(I1168)+(I1168)</f>
        <v>5.1545999999999994</v>
      </c>
      <c r="L1168" s="440"/>
      <c r="M1168" s="910"/>
      <c r="N1168" s="909"/>
      <c r="O1168" s="475"/>
      <c r="P1168" s="476"/>
      <c r="Q1168" s="481"/>
      <c r="R1168" s="482"/>
    </row>
    <row r="1169" spans="3:18" x14ac:dyDescent="0.25">
      <c r="C1169" s="435" t="s">
        <v>1059</v>
      </c>
      <c r="D1169" s="436"/>
      <c r="E1169" s="145" t="s">
        <v>1716</v>
      </c>
      <c r="F1169" s="146"/>
      <c r="G1169" s="145">
        <v>1</v>
      </c>
      <c r="H1169" s="146"/>
      <c r="I1169" s="145">
        <v>2.85</v>
      </c>
      <c r="J1169" s="146"/>
      <c r="K1169" s="439">
        <f t="shared" ref="K1169" si="142">21%*(I1169)+(I1169)</f>
        <v>3.4485000000000001</v>
      </c>
      <c r="L1169" s="440"/>
      <c r="M1169" s="910"/>
      <c r="N1169" s="909"/>
      <c r="O1169" s="475"/>
      <c r="P1169" s="476"/>
      <c r="Q1169" s="481"/>
      <c r="R1169" s="482"/>
    </row>
    <row r="1170" spans="3:18" x14ac:dyDescent="0.25">
      <c r="C1170" s="435" t="s">
        <v>1060</v>
      </c>
      <c r="D1170" s="436"/>
      <c r="E1170" s="145" t="s">
        <v>1717</v>
      </c>
      <c r="F1170" s="146"/>
      <c r="G1170" s="145">
        <v>1</v>
      </c>
      <c r="H1170" s="146"/>
      <c r="I1170" s="145">
        <v>8.42</v>
      </c>
      <c r="J1170" s="146"/>
      <c r="K1170" s="439">
        <f t="shared" ref="K1170" si="143">21%*(I1170)+(I1170)</f>
        <v>10.1882</v>
      </c>
      <c r="L1170" s="440"/>
      <c r="M1170" s="910"/>
      <c r="N1170" s="909"/>
      <c r="O1170" s="475"/>
      <c r="P1170" s="476"/>
      <c r="Q1170" s="481"/>
      <c r="R1170" s="482"/>
    </row>
    <row r="1171" spans="3:18" x14ac:dyDescent="0.25">
      <c r="C1171" s="435" t="s">
        <v>1061</v>
      </c>
      <c r="D1171" s="436"/>
      <c r="E1171" s="145" t="s">
        <v>1718</v>
      </c>
      <c r="F1171" s="146"/>
      <c r="G1171" s="145">
        <v>1</v>
      </c>
      <c r="H1171" s="146"/>
      <c r="I1171" s="145">
        <v>4.6900000000000004</v>
      </c>
      <c r="J1171" s="146"/>
      <c r="K1171" s="439">
        <f t="shared" ref="K1171" si="144">21%*(I1171)+(I1171)</f>
        <v>5.6749000000000001</v>
      </c>
      <c r="L1171" s="440"/>
      <c r="M1171" s="910"/>
      <c r="N1171" s="909"/>
      <c r="O1171" s="475"/>
      <c r="P1171" s="476"/>
      <c r="Q1171" s="481"/>
      <c r="R1171" s="482"/>
    </row>
    <row r="1172" spans="3:18" x14ac:dyDescent="0.25">
      <c r="C1172" s="435" t="s">
        <v>1062</v>
      </c>
      <c r="D1172" s="436"/>
      <c r="E1172" s="145" t="s">
        <v>1718</v>
      </c>
      <c r="F1172" s="146"/>
      <c r="G1172" s="145">
        <v>1</v>
      </c>
      <c r="H1172" s="146"/>
      <c r="I1172" s="145">
        <v>4.7699999999999996</v>
      </c>
      <c r="J1172" s="146"/>
      <c r="K1172" s="439">
        <f t="shared" ref="K1172" si="145">21%*(I1172)+(I1172)</f>
        <v>5.7716999999999992</v>
      </c>
      <c r="L1172" s="440"/>
      <c r="M1172" s="910"/>
      <c r="N1172" s="909"/>
      <c r="O1172" s="475"/>
      <c r="P1172" s="476"/>
      <c r="Q1172" s="481"/>
      <c r="R1172" s="482"/>
    </row>
    <row r="1173" spans="3:18" x14ac:dyDescent="0.25">
      <c r="C1173" s="435" t="s">
        <v>1063</v>
      </c>
      <c r="D1173" s="436"/>
      <c r="E1173" s="145"/>
      <c r="F1173" s="146"/>
      <c r="G1173" s="145">
        <v>1</v>
      </c>
      <c r="H1173" s="146"/>
      <c r="I1173" s="145">
        <v>12.14</v>
      </c>
      <c r="J1173" s="146"/>
      <c r="K1173" s="439">
        <f t="shared" ref="K1173" si="146">21%*(I1173)+(I1173)</f>
        <v>14.689400000000001</v>
      </c>
      <c r="L1173" s="440"/>
      <c r="M1173" s="910"/>
      <c r="N1173" s="909"/>
      <c r="O1173" s="475"/>
      <c r="P1173" s="476"/>
      <c r="Q1173" s="481"/>
      <c r="R1173" s="482"/>
    </row>
    <row r="1174" spans="3:18" x14ac:dyDescent="0.25">
      <c r="C1174" s="435" t="s">
        <v>1064</v>
      </c>
      <c r="D1174" s="436"/>
      <c r="E1174" s="145"/>
      <c r="F1174" s="146"/>
      <c r="G1174" s="145">
        <v>3</v>
      </c>
      <c r="H1174" s="146"/>
      <c r="I1174" s="145">
        <v>11.54</v>
      </c>
      <c r="J1174" s="146"/>
      <c r="K1174" s="439">
        <f>21%*(I1174)+(I1174)*G1174</f>
        <v>37.043399999999998</v>
      </c>
      <c r="L1174" s="440"/>
      <c r="M1174" s="910"/>
      <c r="N1174" s="909"/>
      <c r="O1174" s="475"/>
      <c r="P1174" s="476"/>
      <c r="Q1174" s="481"/>
      <c r="R1174" s="482"/>
    </row>
    <row r="1175" spans="3:18" x14ac:dyDescent="0.25">
      <c r="C1175" s="435" t="s">
        <v>1065</v>
      </c>
      <c r="D1175" s="436"/>
      <c r="E1175" s="145" t="s">
        <v>1719</v>
      </c>
      <c r="F1175" s="146"/>
      <c r="G1175" s="145">
        <v>1</v>
      </c>
      <c r="H1175" s="146"/>
      <c r="I1175" s="145">
        <v>1.55</v>
      </c>
      <c r="J1175" s="146"/>
      <c r="K1175" s="439">
        <f t="shared" ref="K1175" si="147">21%*(I1175)+(I1175)</f>
        <v>1.8755000000000002</v>
      </c>
      <c r="L1175" s="440"/>
      <c r="M1175" s="910"/>
      <c r="N1175" s="909"/>
      <c r="O1175" s="475"/>
      <c r="P1175" s="476"/>
      <c r="Q1175" s="481"/>
      <c r="R1175" s="482"/>
    </row>
    <row r="1176" spans="3:18" x14ac:dyDescent="0.25">
      <c r="C1176" s="435" t="s">
        <v>1066</v>
      </c>
      <c r="D1176" s="436"/>
      <c r="E1176" s="145" t="s">
        <v>1716</v>
      </c>
      <c r="F1176" s="146"/>
      <c r="G1176" s="145">
        <v>1</v>
      </c>
      <c r="H1176" s="146"/>
      <c r="I1176" s="145">
        <v>0.72</v>
      </c>
      <c r="J1176" s="146"/>
      <c r="K1176" s="439">
        <f t="shared" ref="K1176" si="148">21%*(I1176)+(I1176)</f>
        <v>0.87119999999999997</v>
      </c>
      <c r="L1176" s="440"/>
      <c r="M1176" s="910"/>
      <c r="N1176" s="909"/>
      <c r="O1176" s="475"/>
      <c r="P1176" s="476"/>
      <c r="Q1176" s="481"/>
      <c r="R1176" s="482"/>
    </row>
    <row r="1177" spans="3:18" x14ac:dyDescent="0.25">
      <c r="C1177" s="435" t="s">
        <v>1067</v>
      </c>
      <c r="D1177" s="436"/>
      <c r="E1177" s="145" t="s">
        <v>1720</v>
      </c>
      <c r="F1177" s="146"/>
      <c r="G1177" s="145">
        <v>1</v>
      </c>
      <c r="H1177" s="146"/>
      <c r="I1177" s="145">
        <v>2.79</v>
      </c>
      <c r="J1177" s="146"/>
      <c r="K1177" s="439">
        <f t="shared" ref="K1177" si="149">21%*(I1177)+(I1177)</f>
        <v>3.3759000000000001</v>
      </c>
      <c r="L1177" s="440"/>
      <c r="M1177" s="910"/>
      <c r="N1177" s="909"/>
      <c r="O1177" s="475"/>
      <c r="P1177" s="476"/>
      <c r="Q1177" s="481"/>
      <c r="R1177" s="482"/>
    </row>
    <row r="1178" spans="3:18" x14ac:dyDescent="0.25">
      <c r="C1178" s="435" t="s">
        <v>1068</v>
      </c>
      <c r="D1178" s="436"/>
      <c r="E1178" s="145" t="s">
        <v>1320</v>
      </c>
      <c r="F1178" s="146"/>
      <c r="G1178" s="145">
        <v>1</v>
      </c>
      <c r="H1178" s="146"/>
      <c r="I1178" s="145">
        <v>1.46</v>
      </c>
      <c r="J1178" s="146"/>
      <c r="K1178" s="439">
        <f t="shared" ref="K1178" si="150">21%*(I1178)+(I1178)</f>
        <v>1.7665999999999999</v>
      </c>
      <c r="L1178" s="440"/>
      <c r="M1178" s="910"/>
      <c r="N1178" s="909"/>
      <c r="O1178" s="475"/>
      <c r="P1178" s="476"/>
      <c r="Q1178" s="481"/>
      <c r="R1178" s="482"/>
    </row>
    <row r="1179" spans="3:18" ht="15.75" thickBot="1" x14ac:dyDescent="0.3">
      <c r="C1179" s="464" t="s">
        <v>1069</v>
      </c>
      <c r="D1179" s="465"/>
      <c r="E1179" s="145" t="s">
        <v>1721</v>
      </c>
      <c r="F1179" s="146"/>
      <c r="G1179" s="447">
        <v>1</v>
      </c>
      <c r="H1179" s="448"/>
      <c r="I1179" s="447">
        <v>9.4600000000000009</v>
      </c>
      <c r="J1179" s="448"/>
      <c r="K1179" s="449">
        <f t="shared" ref="K1179" si="151">21%*(I1179)+(I1179)</f>
        <v>11.4466</v>
      </c>
      <c r="L1179" s="450"/>
      <c r="M1179" s="910"/>
      <c r="N1179" s="909"/>
      <c r="O1179" s="475"/>
      <c r="P1179" s="476"/>
      <c r="Q1179" s="483"/>
      <c r="R1179" s="484"/>
    </row>
    <row r="1180" spans="3:18" x14ac:dyDescent="0.25">
      <c r="C1180" s="466" t="s">
        <v>1070</v>
      </c>
      <c r="D1180" s="467"/>
      <c r="E1180" s="451" t="s">
        <v>1722</v>
      </c>
      <c r="F1180" s="452"/>
      <c r="G1180" s="451">
        <v>1</v>
      </c>
      <c r="H1180" s="452"/>
      <c r="I1180" s="451">
        <v>0.88</v>
      </c>
      <c r="J1180" s="452"/>
      <c r="K1180" s="453">
        <f t="shared" ref="K1180" si="152">21%*(I1180)+(I1180)</f>
        <v>1.0648</v>
      </c>
      <c r="L1180" s="454"/>
      <c r="M1180" s="910"/>
      <c r="N1180" s="909"/>
      <c r="O1180" s="475"/>
      <c r="P1180" s="476"/>
      <c r="Q1180" s="479">
        <v>4</v>
      </c>
      <c r="R1180" s="480"/>
    </row>
    <row r="1181" spans="3:18" x14ac:dyDescent="0.25">
      <c r="C1181" s="435" t="s">
        <v>1071</v>
      </c>
      <c r="D1181" s="436"/>
      <c r="E1181" s="145" t="s">
        <v>1372</v>
      </c>
      <c r="F1181" s="146"/>
      <c r="G1181" s="145">
        <v>1</v>
      </c>
      <c r="H1181" s="146"/>
      <c r="I1181" s="145">
        <v>0.43</v>
      </c>
      <c r="J1181" s="146"/>
      <c r="K1181" s="439">
        <f t="shared" ref="K1181" si="153">21%*(I1181)+(I1181)</f>
        <v>0.52029999999999998</v>
      </c>
      <c r="L1181" s="440"/>
      <c r="M1181" s="910"/>
      <c r="N1181" s="909"/>
      <c r="O1181" s="475"/>
      <c r="P1181" s="476"/>
      <c r="Q1181" s="481"/>
      <c r="R1181" s="482"/>
    </row>
    <row r="1182" spans="3:18" x14ac:dyDescent="0.25">
      <c r="C1182" s="435" t="s">
        <v>1072</v>
      </c>
      <c r="D1182" s="436"/>
      <c r="E1182" s="145" t="s">
        <v>1372</v>
      </c>
      <c r="F1182" s="146"/>
      <c r="G1182" s="145">
        <v>1</v>
      </c>
      <c r="H1182" s="146"/>
      <c r="I1182" s="145">
        <v>6.16</v>
      </c>
      <c r="J1182" s="146"/>
      <c r="K1182" s="439">
        <f t="shared" ref="K1182:K1217" si="154">21%*(I1182)+(I1182)*G1182</f>
        <v>7.4535999999999998</v>
      </c>
      <c r="L1182" s="440"/>
      <c r="M1182" s="910"/>
      <c r="N1182" s="909"/>
      <c r="O1182" s="475"/>
      <c r="P1182" s="476"/>
      <c r="Q1182" s="481"/>
      <c r="R1182" s="482"/>
    </row>
    <row r="1183" spans="3:18" x14ac:dyDescent="0.25">
      <c r="C1183" s="435" t="s">
        <v>1066</v>
      </c>
      <c r="D1183" s="436"/>
      <c r="E1183" s="145" t="s">
        <v>1372</v>
      </c>
      <c r="F1183" s="146"/>
      <c r="G1183" s="145">
        <v>1</v>
      </c>
      <c r="H1183" s="146"/>
      <c r="I1183" s="145">
        <v>0.72</v>
      </c>
      <c r="J1183" s="146"/>
      <c r="K1183" s="439">
        <f t="shared" si="154"/>
        <v>0.87119999999999997</v>
      </c>
      <c r="L1183" s="440"/>
      <c r="M1183" s="910"/>
      <c r="N1183" s="909"/>
      <c r="O1183" s="475"/>
      <c r="P1183" s="476"/>
      <c r="Q1183" s="481"/>
      <c r="R1183" s="482"/>
    </row>
    <row r="1184" spans="3:18" x14ac:dyDescent="0.25">
      <c r="C1184" s="435" t="s">
        <v>1073</v>
      </c>
      <c r="D1184" s="436"/>
      <c r="E1184" s="145" t="s">
        <v>1551</v>
      </c>
      <c r="F1184" s="146"/>
      <c r="G1184" s="145">
        <v>2</v>
      </c>
      <c r="H1184" s="146"/>
      <c r="I1184" s="145">
        <v>0.83</v>
      </c>
      <c r="J1184" s="146"/>
      <c r="K1184" s="439">
        <f t="shared" si="154"/>
        <v>1.8342999999999998</v>
      </c>
      <c r="L1184" s="440"/>
      <c r="M1184" s="910"/>
      <c r="N1184" s="909"/>
      <c r="O1184" s="475"/>
      <c r="P1184" s="476"/>
      <c r="Q1184" s="481"/>
      <c r="R1184" s="482"/>
    </row>
    <row r="1185" spans="3:18" x14ac:dyDescent="0.25">
      <c r="C1185" s="435" t="s">
        <v>1074</v>
      </c>
      <c r="D1185" s="436"/>
      <c r="E1185" s="145" t="s">
        <v>1372</v>
      </c>
      <c r="F1185" s="146"/>
      <c r="G1185" s="145">
        <v>3</v>
      </c>
      <c r="H1185" s="146"/>
      <c r="I1185" s="145">
        <v>6.16</v>
      </c>
      <c r="J1185" s="146"/>
      <c r="K1185" s="439">
        <f t="shared" si="154"/>
        <v>19.773600000000002</v>
      </c>
      <c r="L1185" s="440"/>
      <c r="M1185" s="910"/>
      <c r="N1185" s="909"/>
      <c r="O1185" s="475"/>
      <c r="P1185" s="476"/>
      <c r="Q1185" s="481"/>
      <c r="R1185" s="482"/>
    </row>
    <row r="1186" spans="3:18" x14ac:dyDescent="0.25">
      <c r="C1186" s="435" t="s">
        <v>1075</v>
      </c>
      <c r="D1186" s="436"/>
      <c r="E1186" s="145" t="s">
        <v>1372</v>
      </c>
      <c r="F1186" s="146"/>
      <c r="G1186" s="145">
        <v>1</v>
      </c>
      <c r="H1186" s="146"/>
      <c r="I1186" s="145">
        <v>0.11</v>
      </c>
      <c r="J1186" s="146"/>
      <c r="K1186" s="439">
        <f t="shared" si="154"/>
        <v>0.1331</v>
      </c>
      <c r="L1186" s="440"/>
      <c r="M1186" s="910"/>
      <c r="N1186" s="909"/>
      <c r="O1186" s="475"/>
      <c r="P1186" s="476"/>
      <c r="Q1186" s="481"/>
      <c r="R1186" s="482"/>
    </row>
    <row r="1187" spans="3:18" x14ac:dyDescent="0.25">
      <c r="C1187" s="435" t="s">
        <v>1076</v>
      </c>
      <c r="D1187" s="436"/>
      <c r="E1187" s="145" t="s">
        <v>1723</v>
      </c>
      <c r="F1187" s="146"/>
      <c r="G1187" s="145">
        <v>1</v>
      </c>
      <c r="H1187" s="146"/>
      <c r="I1187" s="145">
        <v>0.95</v>
      </c>
      <c r="J1187" s="146"/>
      <c r="K1187" s="439">
        <f t="shared" si="154"/>
        <v>1.1495</v>
      </c>
      <c r="L1187" s="440"/>
      <c r="M1187" s="910"/>
      <c r="N1187" s="909"/>
      <c r="O1187" s="475"/>
      <c r="P1187" s="476"/>
      <c r="Q1187" s="481"/>
      <c r="R1187" s="482"/>
    </row>
    <row r="1188" spans="3:18" x14ac:dyDescent="0.25">
      <c r="C1188" s="435" t="s">
        <v>1077</v>
      </c>
      <c r="D1188" s="436"/>
      <c r="E1188" s="145" t="s">
        <v>1724</v>
      </c>
      <c r="F1188" s="146"/>
      <c r="G1188" s="145">
        <v>1</v>
      </c>
      <c r="H1188" s="146"/>
      <c r="I1188" s="145">
        <v>1.21</v>
      </c>
      <c r="J1188" s="146"/>
      <c r="K1188" s="439">
        <f t="shared" si="154"/>
        <v>1.4641</v>
      </c>
      <c r="L1188" s="440"/>
      <c r="M1188" s="910"/>
      <c r="N1188" s="909"/>
      <c r="O1188" s="475"/>
      <c r="P1188" s="476"/>
      <c r="Q1188" s="481"/>
      <c r="R1188" s="482"/>
    </row>
    <row r="1189" spans="3:18" x14ac:dyDescent="0.25">
      <c r="C1189" s="435" t="s">
        <v>1078</v>
      </c>
      <c r="D1189" s="436"/>
      <c r="E1189" s="145" t="s">
        <v>1372</v>
      </c>
      <c r="F1189" s="146"/>
      <c r="G1189" s="145">
        <v>2</v>
      </c>
      <c r="H1189" s="146"/>
      <c r="I1189" s="145">
        <v>0.63</v>
      </c>
      <c r="J1189" s="146"/>
      <c r="K1189" s="439">
        <f t="shared" si="154"/>
        <v>1.3923000000000001</v>
      </c>
      <c r="L1189" s="440"/>
      <c r="M1189" s="910"/>
      <c r="N1189" s="909"/>
      <c r="O1189" s="475"/>
      <c r="P1189" s="476"/>
      <c r="Q1189" s="481"/>
      <c r="R1189" s="482"/>
    </row>
    <row r="1190" spans="3:18" x14ac:dyDescent="0.25">
      <c r="C1190" s="435" t="s">
        <v>1079</v>
      </c>
      <c r="D1190" s="436"/>
      <c r="E1190" s="145" t="s">
        <v>1729</v>
      </c>
      <c r="F1190" s="146"/>
      <c r="G1190" s="145">
        <v>1</v>
      </c>
      <c r="H1190" s="146"/>
      <c r="I1190" s="145">
        <v>1.6</v>
      </c>
      <c r="J1190" s="146"/>
      <c r="K1190" s="439">
        <f t="shared" si="154"/>
        <v>1.9360000000000002</v>
      </c>
      <c r="L1190" s="440"/>
      <c r="M1190" s="910"/>
      <c r="N1190" s="909"/>
      <c r="O1190" s="475"/>
      <c r="P1190" s="476"/>
      <c r="Q1190" s="481"/>
      <c r="R1190" s="482"/>
    </row>
    <row r="1191" spans="3:18" x14ac:dyDescent="0.25">
      <c r="C1191" s="435" t="s">
        <v>1080</v>
      </c>
      <c r="D1191" s="436"/>
      <c r="E1191" s="145" t="s">
        <v>1719</v>
      </c>
      <c r="F1191" s="146"/>
      <c r="G1191" s="145">
        <v>1</v>
      </c>
      <c r="H1191" s="146"/>
      <c r="I1191" s="145">
        <v>0.72</v>
      </c>
      <c r="J1191" s="146"/>
      <c r="K1191" s="439">
        <f t="shared" si="154"/>
        <v>0.87119999999999997</v>
      </c>
      <c r="L1191" s="440"/>
      <c r="M1191" s="910"/>
      <c r="N1191" s="909"/>
      <c r="O1191" s="475"/>
      <c r="P1191" s="476"/>
      <c r="Q1191" s="481"/>
      <c r="R1191" s="482"/>
    </row>
    <row r="1192" spans="3:18" x14ac:dyDescent="0.25">
      <c r="C1192" s="435" t="s">
        <v>1081</v>
      </c>
      <c r="D1192" s="436"/>
      <c r="E1192" s="145"/>
      <c r="F1192" s="146"/>
      <c r="G1192" s="145">
        <v>2</v>
      </c>
      <c r="H1192" s="146"/>
      <c r="I1192" s="145">
        <v>1.49</v>
      </c>
      <c r="J1192" s="146"/>
      <c r="K1192" s="439">
        <f t="shared" si="154"/>
        <v>3.2928999999999999</v>
      </c>
      <c r="L1192" s="440"/>
      <c r="M1192" s="910"/>
      <c r="N1192" s="909"/>
      <c r="O1192" s="475"/>
      <c r="P1192" s="476"/>
      <c r="Q1192" s="481"/>
      <c r="R1192" s="482"/>
    </row>
    <row r="1193" spans="3:18" x14ac:dyDescent="0.25">
      <c r="C1193" s="435" t="s">
        <v>1082</v>
      </c>
      <c r="D1193" s="436"/>
      <c r="E1193" s="145" t="s">
        <v>1725</v>
      </c>
      <c r="F1193" s="146"/>
      <c r="G1193" s="145">
        <v>1</v>
      </c>
      <c r="H1193" s="146"/>
      <c r="I1193" s="145">
        <v>1.6</v>
      </c>
      <c r="J1193" s="146"/>
      <c r="K1193" s="439">
        <f t="shared" si="154"/>
        <v>1.9360000000000002</v>
      </c>
      <c r="L1193" s="440"/>
      <c r="M1193" s="910"/>
      <c r="N1193" s="909"/>
      <c r="O1193" s="475"/>
      <c r="P1193" s="476"/>
      <c r="Q1193" s="481"/>
      <c r="R1193" s="482"/>
    </row>
    <row r="1194" spans="3:18" x14ac:dyDescent="0.25">
      <c r="C1194" s="435" t="s">
        <v>1083</v>
      </c>
      <c r="D1194" s="436"/>
      <c r="E1194" s="145" t="s">
        <v>1726</v>
      </c>
      <c r="F1194" s="146"/>
      <c r="G1194" s="145">
        <v>1</v>
      </c>
      <c r="H1194" s="146"/>
      <c r="I1194" s="145">
        <v>1.46</v>
      </c>
      <c r="J1194" s="146"/>
      <c r="K1194" s="439">
        <f t="shared" si="154"/>
        <v>1.7665999999999999</v>
      </c>
      <c r="L1194" s="440"/>
      <c r="M1194" s="910"/>
      <c r="N1194" s="909"/>
      <c r="O1194" s="475"/>
      <c r="P1194" s="476"/>
      <c r="Q1194" s="481"/>
      <c r="R1194" s="482"/>
    </row>
    <row r="1195" spans="3:18" x14ac:dyDescent="0.25">
      <c r="C1195" s="435" t="s">
        <v>1084</v>
      </c>
      <c r="D1195" s="436"/>
      <c r="E1195" s="145" t="s">
        <v>1372</v>
      </c>
      <c r="F1195" s="146"/>
      <c r="G1195" s="145">
        <v>1</v>
      </c>
      <c r="H1195" s="146"/>
      <c r="I1195" s="145">
        <v>6.16</v>
      </c>
      <c r="J1195" s="146"/>
      <c r="K1195" s="439">
        <f t="shared" si="154"/>
        <v>7.4535999999999998</v>
      </c>
      <c r="L1195" s="440"/>
      <c r="M1195" s="910"/>
      <c r="N1195" s="909"/>
      <c r="O1195" s="475"/>
      <c r="P1195" s="476"/>
      <c r="Q1195" s="481"/>
      <c r="R1195" s="482"/>
    </row>
    <row r="1196" spans="3:18" x14ac:dyDescent="0.25">
      <c r="C1196" s="435" t="s">
        <v>1085</v>
      </c>
      <c r="D1196" s="436"/>
      <c r="E1196" s="145" t="s">
        <v>1551</v>
      </c>
      <c r="F1196" s="146"/>
      <c r="G1196" s="145">
        <v>1</v>
      </c>
      <c r="H1196" s="146"/>
      <c r="I1196" s="145">
        <v>2.1800000000000002</v>
      </c>
      <c r="J1196" s="146"/>
      <c r="K1196" s="439">
        <f t="shared" si="154"/>
        <v>2.6378000000000004</v>
      </c>
      <c r="L1196" s="440"/>
      <c r="M1196" s="910"/>
      <c r="N1196" s="909"/>
      <c r="O1196" s="475"/>
      <c r="P1196" s="476"/>
      <c r="Q1196" s="481"/>
      <c r="R1196" s="482"/>
    </row>
    <row r="1197" spans="3:18" x14ac:dyDescent="0.25">
      <c r="C1197" s="435" t="s">
        <v>1086</v>
      </c>
      <c r="D1197" s="436"/>
      <c r="E1197" s="145" t="s">
        <v>1372</v>
      </c>
      <c r="F1197" s="146"/>
      <c r="G1197" s="145">
        <v>1</v>
      </c>
      <c r="H1197" s="146"/>
      <c r="I1197" s="145">
        <v>4.9400000000000004</v>
      </c>
      <c r="J1197" s="146"/>
      <c r="K1197" s="439">
        <f t="shared" si="154"/>
        <v>5.9774000000000003</v>
      </c>
      <c r="L1197" s="440"/>
      <c r="M1197" s="910"/>
      <c r="N1197" s="909"/>
      <c r="O1197" s="475"/>
      <c r="P1197" s="476"/>
      <c r="Q1197" s="481"/>
      <c r="R1197" s="482"/>
    </row>
    <row r="1198" spans="3:18" x14ac:dyDescent="0.25">
      <c r="C1198" s="435" t="s">
        <v>1087</v>
      </c>
      <c r="D1198" s="436"/>
      <c r="E1198" s="145" t="s">
        <v>1713</v>
      </c>
      <c r="F1198" s="146"/>
      <c r="G1198" s="145">
        <v>1</v>
      </c>
      <c r="H1198" s="146"/>
      <c r="I1198" s="145">
        <v>2.1800000000000002</v>
      </c>
      <c r="J1198" s="146"/>
      <c r="K1198" s="439">
        <f t="shared" si="154"/>
        <v>2.6378000000000004</v>
      </c>
      <c r="L1198" s="440"/>
      <c r="M1198" s="910"/>
      <c r="N1198" s="909"/>
      <c r="O1198" s="475"/>
      <c r="P1198" s="476"/>
      <c r="Q1198" s="481"/>
      <c r="R1198" s="482"/>
    </row>
    <row r="1199" spans="3:18" x14ac:dyDescent="0.25">
      <c r="C1199" s="435" t="s">
        <v>1088</v>
      </c>
      <c r="D1199" s="436"/>
      <c r="E1199" s="145" t="s">
        <v>1320</v>
      </c>
      <c r="F1199" s="146"/>
      <c r="G1199" s="145">
        <v>2</v>
      </c>
      <c r="H1199" s="146"/>
      <c r="I1199" s="145">
        <v>1.57</v>
      </c>
      <c r="J1199" s="146"/>
      <c r="K1199" s="439">
        <f t="shared" si="154"/>
        <v>3.4697</v>
      </c>
      <c r="L1199" s="440"/>
      <c r="M1199" s="910"/>
      <c r="N1199" s="909"/>
      <c r="O1199" s="475"/>
      <c r="P1199" s="476"/>
      <c r="Q1199" s="481"/>
      <c r="R1199" s="482"/>
    </row>
    <row r="1200" spans="3:18" x14ac:dyDescent="0.25">
      <c r="C1200" s="435" t="s">
        <v>1089</v>
      </c>
      <c r="D1200" s="436"/>
      <c r="E1200" s="145" t="s">
        <v>1727</v>
      </c>
      <c r="F1200" s="146"/>
      <c r="G1200" s="145">
        <v>1</v>
      </c>
      <c r="H1200" s="146"/>
      <c r="I1200" s="145">
        <v>2.0299999999999998</v>
      </c>
      <c r="J1200" s="146"/>
      <c r="K1200" s="439">
        <f t="shared" si="154"/>
        <v>2.4562999999999997</v>
      </c>
      <c r="L1200" s="440"/>
      <c r="M1200" s="910"/>
      <c r="N1200" s="909"/>
      <c r="O1200" s="475"/>
      <c r="P1200" s="476"/>
      <c r="Q1200" s="481"/>
      <c r="R1200" s="482"/>
    </row>
    <row r="1201" spans="3:18" x14ac:dyDescent="0.25">
      <c r="C1201" s="435" t="s">
        <v>1090</v>
      </c>
      <c r="D1201" s="436"/>
      <c r="E1201" s="145" t="s">
        <v>1728</v>
      </c>
      <c r="F1201" s="146"/>
      <c r="G1201" s="145">
        <v>1</v>
      </c>
      <c r="H1201" s="146"/>
      <c r="I1201" s="145">
        <v>4.7</v>
      </c>
      <c r="J1201" s="146"/>
      <c r="K1201" s="439">
        <f t="shared" si="154"/>
        <v>5.6870000000000003</v>
      </c>
      <c r="L1201" s="440"/>
      <c r="M1201" s="910"/>
      <c r="N1201" s="909"/>
      <c r="O1201" s="475"/>
      <c r="P1201" s="476"/>
      <c r="Q1201" s="481"/>
      <c r="R1201" s="482"/>
    </row>
    <row r="1202" spans="3:18" x14ac:dyDescent="0.25">
      <c r="C1202" s="435" t="s">
        <v>1091</v>
      </c>
      <c r="D1202" s="436"/>
      <c r="E1202" s="145" t="s">
        <v>1724</v>
      </c>
      <c r="F1202" s="146"/>
      <c r="G1202" s="145">
        <v>1</v>
      </c>
      <c r="H1202" s="146"/>
      <c r="I1202" s="145">
        <v>1.21</v>
      </c>
      <c r="J1202" s="146"/>
      <c r="K1202" s="439">
        <f t="shared" si="154"/>
        <v>1.4641</v>
      </c>
      <c r="L1202" s="440"/>
      <c r="M1202" s="910"/>
      <c r="N1202" s="909"/>
      <c r="O1202" s="475"/>
      <c r="P1202" s="476"/>
      <c r="Q1202" s="481"/>
      <c r="R1202" s="482"/>
    </row>
    <row r="1203" spans="3:18" x14ac:dyDescent="0.25">
      <c r="C1203" s="435" t="s">
        <v>1092</v>
      </c>
      <c r="D1203" s="436"/>
      <c r="E1203" s="145" t="s">
        <v>1715</v>
      </c>
      <c r="F1203" s="146"/>
      <c r="G1203" s="145">
        <v>1</v>
      </c>
      <c r="H1203" s="146"/>
      <c r="I1203" s="145">
        <v>0.95</v>
      </c>
      <c r="J1203" s="146"/>
      <c r="K1203" s="439">
        <f t="shared" si="154"/>
        <v>1.1495</v>
      </c>
      <c r="L1203" s="440"/>
      <c r="M1203" s="910"/>
      <c r="N1203" s="909"/>
      <c r="O1203" s="475"/>
      <c r="P1203" s="476"/>
      <c r="Q1203" s="481"/>
      <c r="R1203" s="482"/>
    </row>
    <row r="1204" spans="3:18" x14ac:dyDescent="0.25">
      <c r="C1204" s="435" t="s">
        <v>1093</v>
      </c>
      <c r="D1204" s="436"/>
      <c r="E1204" s="145" t="s">
        <v>1730</v>
      </c>
      <c r="F1204" s="146"/>
      <c r="G1204" s="145">
        <v>1</v>
      </c>
      <c r="H1204" s="146"/>
      <c r="I1204" s="145">
        <v>0.93</v>
      </c>
      <c r="J1204" s="146"/>
      <c r="K1204" s="439">
        <f t="shared" si="154"/>
        <v>1.1253</v>
      </c>
      <c r="L1204" s="440"/>
      <c r="M1204" s="910"/>
      <c r="N1204" s="909"/>
      <c r="O1204" s="475"/>
      <c r="P1204" s="476"/>
      <c r="Q1204" s="481"/>
      <c r="R1204" s="482"/>
    </row>
    <row r="1205" spans="3:18" x14ac:dyDescent="0.25">
      <c r="C1205" s="435" t="s">
        <v>1094</v>
      </c>
      <c r="D1205" s="436"/>
      <c r="E1205" s="145" t="s">
        <v>1731</v>
      </c>
      <c r="F1205" s="146"/>
      <c r="G1205" s="145">
        <v>1</v>
      </c>
      <c r="H1205" s="146"/>
      <c r="I1205" s="145">
        <v>1.29</v>
      </c>
      <c r="J1205" s="146"/>
      <c r="K1205" s="439">
        <f t="shared" si="154"/>
        <v>1.5609</v>
      </c>
      <c r="L1205" s="440"/>
      <c r="M1205" s="910"/>
      <c r="N1205" s="909"/>
      <c r="O1205" s="475"/>
      <c r="P1205" s="476"/>
      <c r="Q1205" s="481"/>
      <c r="R1205" s="482"/>
    </row>
    <row r="1206" spans="3:18" x14ac:dyDescent="0.25">
      <c r="C1206" s="435" t="s">
        <v>1095</v>
      </c>
      <c r="D1206" s="436"/>
      <c r="E1206" s="145" t="s">
        <v>1732</v>
      </c>
      <c r="F1206" s="146"/>
      <c r="G1206" s="145">
        <v>2</v>
      </c>
      <c r="H1206" s="146"/>
      <c r="I1206" s="145">
        <v>1.6</v>
      </c>
      <c r="J1206" s="146"/>
      <c r="K1206" s="439">
        <f t="shared" si="154"/>
        <v>3.536</v>
      </c>
      <c r="L1206" s="440"/>
      <c r="M1206" s="910"/>
      <c r="N1206" s="909"/>
      <c r="O1206" s="475"/>
      <c r="P1206" s="476"/>
      <c r="Q1206" s="481"/>
      <c r="R1206" s="482"/>
    </row>
    <row r="1207" spans="3:18" x14ac:dyDescent="0.25">
      <c r="C1207" s="435" t="s">
        <v>1096</v>
      </c>
      <c r="D1207" s="436"/>
      <c r="E1207" s="145" t="s">
        <v>1320</v>
      </c>
      <c r="F1207" s="146"/>
      <c r="G1207" s="145">
        <v>4</v>
      </c>
      <c r="H1207" s="146"/>
      <c r="I1207" s="145">
        <v>0.12</v>
      </c>
      <c r="J1207" s="146"/>
      <c r="K1207" s="439">
        <f t="shared" si="154"/>
        <v>0.50519999999999998</v>
      </c>
      <c r="L1207" s="440"/>
      <c r="M1207" s="910"/>
      <c r="N1207" s="909"/>
      <c r="O1207" s="475"/>
      <c r="P1207" s="476"/>
      <c r="Q1207" s="481"/>
      <c r="R1207" s="482"/>
    </row>
    <row r="1208" spans="3:18" x14ac:dyDescent="0.25">
      <c r="C1208" s="435" t="s">
        <v>1097</v>
      </c>
      <c r="D1208" s="436"/>
      <c r="E1208" s="145" t="s">
        <v>2327</v>
      </c>
      <c r="F1208" s="146"/>
      <c r="G1208" s="145">
        <v>1</v>
      </c>
      <c r="H1208" s="146"/>
      <c r="I1208" s="145">
        <v>1.08</v>
      </c>
      <c r="J1208" s="146"/>
      <c r="K1208" s="439">
        <f t="shared" si="154"/>
        <v>1.3068</v>
      </c>
      <c r="L1208" s="440"/>
      <c r="M1208" s="910"/>
      <c r="N1208" s="909"/>
      <c r="O1208" s="475"/>
      <c r="P1208" s="476"/>
      <c r="Q1208" s="481"/>
      <c r="R1208" s="482"/>
    </row>
    <row r="1209" spans="3:18" x14ac:dyDescent="0.25">
      <c r="C1209" s="435" t="s">
        <v>1098</v>
      </c>
      <c r="D1209" s="436"/>
      <c r="E1209" s="145" t="s">
        <v>1551</v>
      </c>
      <c r="F1209" s="146"/>
      <c r="G1209" s="145">
        <v>2</v>
      </c>
      <c r="H1209" s="146"/>
      <c r="I1209" s="145">
        <v>4.21</v>
      </c>
      <c r="J1209" s="146"/>
      <c r="K1209" s="439">
        <f t="shared" si="154"/>
        <v>9.3041</v>
      </c>
      <c r="L1209" s="440"/>
      <c r="M1209" s="910"/>
      <c r="N1209" s="909"/>
      <c r="O1209" s="475"/>
      <c r="P1209" s="476"/>
      <c r="Q1209" s="481"/>
      <c r="R1209" s="482"/>
    </row>
    <row r="1210" spans="3:18" x14ac:dyDescent="0.25">
      <c r="C1210" s="435" t="s">
        <v>1099</v>
      </c>
      <c r="D1210" s="436"/>
      <c r="E1210" s="145"/>
      <c r="F1210" s="146"/>
      <c r="G1210" s="145">
        <v>1</v>
      </c>
      <c r="H1210" s="146"/>
      <c r="I1210" s="145">
        <v>0.93</v>
      </c>
      <c r="J1210" s="146"/>
      <c r="K1210" s="439">
        <f t="shared" si="154"/>
        <v>1.1253</v>
      </c>
      <c r="L1210" s="440"/>
      <c r="M1210" s="910"/>
      <c r="N1210" s="909"/>
      <c r="O1210" s="475"/>
      <c r="P1210" s="476"/>
      <c r="Q1210" s="481"/>
      <c r="R1210" s="482"/>
    </row>
    <row r="1211" spans="3:18" x14ac:dyDescent="0.25">
      <c r="C1211" s="435" t="s">
        <v>1100</v>
      </c>
      <c r="D1211" s="436"/>
      <c r="E1211" s="145" t="s">
        <v>1551</v>
      </c>
      <c r="F1211" s="146"/>
      <c r="G1211" s="145">
        <v>1</v>
      </c>
      <c r="H1211" s="146"/>
      <c r="I1211" s="145">
        <v>4.75</v>
      </c>
      <c r="J1211" s="146"/>
      <c r="K1211" s="439">
        <f t="shared" si="154"/>
        <v>5.7474999999999996</v>
      </c>
      <c r="L1211" s="440"/>
      <c r="M1211" s="910"/>
      <c r="N1211" s="909"/>
      <c r="O1211" s="475"/>
      <c r="P1211" s="476"/>
      <c r="Q1211" s="481"/>
      <c r="R1211" s="482"/>
    </row>
    <row r="1212" spans="3:18" x14ac:dyDescent="0.25">
      <c r="C1212" s="435" t="s">
        <v>1101</v>
      </c>
      <c r="D1212" s="436"/>
      <c r="E1212" s="145" t="s">
        <v>1372</v>
      </c>
      <c r="F1212" s="146"/>
      <c r="G1212" s="145">
        <v>1</v>
      </c>
      <c r="H1212" s="146"/>
      <c r="I1212" s="145">
        <v>1.26</v>
      </c>
      <c r="J1212" s="146"/>
      <c r="K1212" s="439">
        <f t="shared" si="154"/>
        <v>1.5246</v>
      </c>
      <c r="L1212" s="440"/>
      <c r="M1212" s="910"/>
      <c r="N1212" s="909"/>
      <c r="O1212" s="475"/>
      <c r="P1212" s="476"/>
      <c r="Q1212" s="481"/>
      <c r="R1212" s="482"/>
    </row>
    <row r="1213" spans="3:18" x14ac:dyDescent="0.25">
      <c r="C1213" s="419" t="s">
        <v>1102</v>
      </c>
      <c r="D1213" s="420"/>
      <c r="E1213" s="145" t="s">
        <v>1733</v>
      </c>
      <c r="F1213" s="146"/>
      <c r="G1213" s="145">
        <v>1</v>
      </c>
      <c r="H1213" s="146"/>
      <c r="I1213" s="145">
        <v>0.83</v>
      </c>
      <c r="J1213" s="146"/>
      <c r="K1213" s="439">
        <f t="shared" si="154"/>
        <v>1.0043</v>
      </c>
      <c r="L1213" s="440"/>
      <c r="M1213" s="910"/>
      <c r="N1213" s="909"/>
      <c r="O1213" s="475"/>
      <c r="P1213" s="476"/>
      <c r="Q1213" s="481"/>
      <c r="R1213" s="482"/>
    </row>
    <row r="1214" spans="3:18" x14ac:dyDescent="0.25">
      <c r="C1214" s="419" t="s">
        <v>1103</v>
      </c>
      <c r="D1214" s="420"/>
      <c r="E1214" s="145" t="s">
        <v>1516</v>
      </c>
      <c r="F1214" s="146"/>
      <c r="G1214" s="145">
        <v>1</v>
      </c>
      <c r="H1214" s="146"/>
      <c r="I1214" s="145">
        <v>0.59</v>
      </c>
      <c r="J1214" s="146"/>
      <c r="K1214" s="439">
        <f t="shared" si="154"/>
        <v>0.71389999999999998</v>
      </c>
      <c r="L1214" s="440"/>
      <c r="M1214" s="910"/>
      <c r="N1214" s="909"/>
      <c r="O1214" s="475"/>
      <c r="P1214" s="476"/>
      <c r="Q1214" s="481"/>
      <c r="R1214" s="482"/>
    </row>
    <row r="1215" spans="3:18" x14ac:dyDescent="0.25">
      <c r="C1215" s="419" t="s">
        <v>1104</v>
      </c>
      <c r="D1215" s="420"/>
      <c r="E1215" s="145" t="s">
        <v>1372</v>
      </c>
      <c r="F1215" s="146"/>
      <c r="G1215" s="145">
        <v>1</v>
      </c>
      <c r="H1215" s="146"/>
      <c r="I1215" s="145">
        <v>0.83</v>
      </c>
      <c r="J1215" s="146"/>
      <c r="K1215" s="439">
        <f t="shared" si="154"/>
        <v>1.0043</v>
      </c>
      <c r="L1215" s="440"/>
      <c r="M1215" s="910"/>
      <c r="N1215" s="909"/>
      <c r="O1215" s="475"/>
      <c r="P1215" s="476"/>
      <c r="Q1215" s="481"/>
      <c r="R1215" s="482"/>
    </row>
    <row r="1216" spans="3:18" x14ac:dyDescent="0.25">
      <c r="C1216" s="419" t="s">
        <v>1105</v>
      </c>
      <c r="D1216" s="420"/>
      <c r="E1216" s="145" t="s">
        <v>1722</v>
      </c>
      <c r="F1216" s="146"/>
      <c r="G1216" s="145">
        <v>1</v>
      </c>
      <c r="H1216" s="146"/>
      <c r="I1216" s="145">
        <v>1.17</v>
      </c>
      <c r="J1216" s="146"/>
      <c r="K1216" s="439">
        <f t="shared" si="154"/>
        <v>1.4157</v>
      </c>
      <c r="L1216" s="440"/>
      <c r="M1216" s="910"/>
      <c r="N1216" s="909"/>
      <c r="O1216" s="475"/>
      <c r="P1216" s="476"/>
      <c r="Q1216" s="481"/>
      <c r="R1216" s="482"/>
    </row>
    <row r="1217" spans="3:18" ht="15.75" thickBot="1" x14ac:dyDescent="0.3">
      <c r="C1217" s="445" t="s">
        <v>1106</v>
      </c>
      <c r="D1217" s="446"/>
      <c r="E1217" s="441" t="s">
        <v>1516</v>
      </c>
      <c r="F1217" s="442"/>
      <c r="G1217" s="441">
        <v>1</v>
      </c>
      <c r="H1217" s="442"/>
      <c r="I1217" s="441">
        <v>0.59</v>
      </c>
      <c r="J1217" s="442"/>
      <c r="K1217" s="443">
        <f t="shared" si="154"/>
        <v>0.71389999999999998</v>
      </c>
      <c r="L1217" s="444"/>
      <c r="M1217" s="910"/>
      <c r="N1217" s="909"/>
      <c r="O1217" s="477"/>
      <c r="P1217" s="478"/>
      <c r="Q1217" s="483"/>
      <c r="R1217" s="484"/>
    </row>
    <row r="1218" spans="3:18" x14ac:dyDescent="0.25">
      <c r="C1218" s="160" t="s">
        <v>1107</v>
      </c>
      <c r="D1218" s="161"/>
      <c r="E1218" s="109" t="s">
        <v>1734</v>
      </c>
      <c r="F1218" s="109"/>
      <c r="G1218" s="109">
        <v>1</v>
      </c>
      <c r="H1218" s="109"/>
      <c r="I1218" s="109">
        <v>5.0199999999999996</v>
      </c>
      <c r="J1218" s="109"/>
      <c r="K1218" s="110">
        <f t="shared" ref="K1218" si="155">21%*(I1218)+(I1218)</f>
        <v>6.0741999999999994</v>
      </c>
      <c r="L1218" s="111"/>
      <c r="M1218" s="908"/>
      <c r="N1218" s="909"/>
      <c r="O1218" s="114">
        <v>27</v>
      </c>
      <c r="P1218" s="115"/>
      <c r="Q1218" s="120"/>
      <c r="R1218" s="121"/>
    </row>
    <row r="1219" spans="3:18" x14ac:dyDescent="0.25">
      <c r="C1219" s="147" t="s">
        <v>1108</v>
      </c>
      <c r="D1219" s="148"/>
      <c r="E1219" s="64" t="s">
        <v>1736</v>
      </c>
      <c r="F1219" s="64"/>
      <c r="G1219" s="64">
        <v>1</v>
      </c>
      <c r="H1219" s="64"/>
      <c r="I1219" s="64">
        <v>14.42</v>
      </c>
      <c r="J1219" s="64"/>
      <c r="K1219" s="65">
        <f t="shared" ref="K1219:K1224" si="156">21%*(I1219)+(I1219)</f>
        <v>17.4482</v>
      </c>
      <c r="L1219" s="66"/>
      <c r="M1219" s="908"/>
      <c r="N1219" s="909"/>
      <c r="O1219" s="116"/>
      <c r="P1219" s="117"/>
      <c r="Q1219" s="122"/>
      <c r="R1219" s="123"/>
    </row>
    <row r="1220" spans="3:18" x14ac:dyDescent="0.25">
      <c r="C1220" s="147" t="s">
        <v>1109</v>
      </c>
      <c r="D1220" s="148"/>
      <c r="E1220" s="64" t="s">
        <v>1565</v>
      </c>
      <c r="F1220" s="64"/>
      <c r="G1220" s="64">
        <v>1</v>
      </c>
      <c r="H1220" s="64"/>
      <c r="I1220" s="64">
        <v>27.72</v>
      </c>
      <c r="J1220" s="64"/>
      <c r="K1220" s="65">
        <f t="shared" si="156"/>
        <v>33.541199999999996</v>
      </c>
      <c r="L1220" s="66"/>
      <c r="M1220" s="908"/>
      <c r="N1220" s="909"/>
      <c r="O1220" s="116"/>
      <c r="P1220" s="117"/>
      <c r="Q1220" s="122"/>
      <c r="R1220" s="123"/>
    </row>
    <row r="1221" spans="3:18" x14ac:dyDescent="0.25">
      <c r="C1221" s="147" t="s">
        <v>1110</v>
      </c>
      <c r="D1221" s="148"/>
      <c r="E1221" s="64" t="s">
        <v>1735</v>
      </c>
      <c r="F1221" s="64"/>
      <c r="G1221" s="64">
        <v>1</v>
      </c>
      <c r="H1221" s="64"/>
      <c r="I1221" s="64">
        <v>38.74</v>
      </c>
      <c r="J1221" s="64"/>
      <c r="K1221" s="65">
        <f t="shared" si="156"/>
        <v>46.875399999999999</v>
      </c>
      <c r="L1221" s="66"/>
      <c r="M1221" s="908"/>
      <c r="N1221" s="909"/>
      <c r="O1221" s="116"/>
      <c r="P1221" s="117"/>
      <c r="Q1221" s="122"/>
      <c r="R1221" s="123"/>
    </row>
    <row r="1222" spans="3:18" x14ac:dyDescent="0.25">
      <c r="C1222" s="147" t="s">
        <v>1111</v>
      </c>
      <c r="D1222" s="148"/>
      <c r="E1222" s="64" t="s">
        <v>1736</v>
      </c>
      <c r="F1222" s="64"/>
      <c r="G1222" s="64">
        <v>1</v>
      </c>
      <c r="H1222" s="64"/>
      <c r="I1222" s="64">
        <v>23</v>
      </c>
      <c r="J1222" s="64"/>
      <c r="K1222" s="65">
        <f t="shared" si="156"/>
        <v>27.83</v>
      </c>
      <c r="L1222" s="66"/>
      <c r="M1222" s="908"/>
      <c r="N1222" s="909"/>
      <c r="O1222" s="116"/>
      <c r="P1222" s="117"/>
      <c r="Q1222" s="122"/>
      <c r="R1222" s="123"/>
    </row>
    <row r="1223" spans="3:18" x14ac:dyDescent="0.25">
      <c r="C1223" s="147" t="s">
        <v>1112</v>
      </c>
      <c r="D1223" s="148"/>
      <c r="E1223" s="64" t="s">
        <v>1736</v>
      </c>
      <c r="F1223" s="64"/>
      <c r="G1223" s="64">
        <v>1</v>
      </c>
      <c r="H1223" s="64"/>
      <c r="I1223" s="64">
        <v>18.95</v>
      </c>
      <c r="J1223" s="64"/>
      <c r="K1223" s="65">
        <f t="shared" si="156"/>
        <v>22.929499999999997</v>
      </c>
      <c r="L1223" s="66"/>
      <c r="M1223" s="908"/>
      <c r="N1223" s="909"/>
      <c r="O1223" s="116"/>
      <c r="P1223" s="117"/>
      <c r="Q1223" s="122"/>
      <c r="R1223" s="123"/>
    </row>
    <row r="1224" spans="3:18" x14ac:dyDescent="0.25">
      <c r="C1224" s="147" t="s">
        <v>1113</v>
      </c>
      <c r="D1224" s="148"/>
      <c r="E1224" s="64" t="s">
        <v>1737</v>
      </c>
      <c r="F1224" s="64"/>
      <c r="G1224" s="64">
        <v>1</v>
      </c>
      <c r="H1224" s="64"/>
      <c r="I1224" s="64">
        <v>15.77</v>
      </c>
      <c r="J1224" s="64"/>
      <c r="K1224" s="65">
        <f t="shared" si="156"/>
        <v>19.081699999999998</v>
      </c>
      <c r="L1224" s="66"/>
      <c r="M1224" s="908"/>
      <c r="N1224" s="909"/>
      <c r="O1224" s="116"/>
      <c r="P1224" s="117"/>
      <c r="Q1224" s="122"/>
      <c r="R1224" s="123"/>
    </row>
    <row r="1225" spans="3:18" x14ac:dyDescent="0.25">
      <c r="C1225" s="147" t="s">
        <v>1114</v>
      </c>
      <c r="D1225" s="148"/>
      <c r="E1225" s="64" t="s">
        <v>1736</v>
      </c>
      <c r="F1225" s="64"/>
      <c r="G1225" s="64">
        <v>2</v>
      </c>
      <c r="H1225" s="64"/>
      <c r="I1225" s="64">
        <v>12.56</v>
      </c>
      <c r="J1225" s="64"/>
      <c r="K1225" s="65">
        <f>21%*(I1225)+(I1225)*G1225</f>
        <v>27.7576</v>
      </c>
      <c r="L1225" s="66"/>
      <c r="M1225" s="908"/>
      <c r="N1225" s="909"/>
      <c r="O1225" s="116"/>
      <c r="P1225" s="117"/>
      <c r="Q1225" s="122"/>
      <c r="R1225" s="123"/>
    </row>
    <row r="1226" spans="3:18" x14ac:dyDescent="0.25">
      <c r="C1226" s="147" t="s">
        <v>1115</v>
      </c>
      <c r="D1226" s="148"/>
      <c r="E1226" s="64" t="s">
        <v>1565</v>
      </c>
      <c r="F1226" s="64"/>
      <c r="G1226" s="64">
        <v>1</v>
      </c>
      <c r="H1226" s="64"/>
      <c r="I1226" s="64">
        <v>26.98</v>
      </c>
      <c r="J1226" s="64"/>
      <c r="K1226" s="65">
        <f t="shared" ref="K1226:K1229" si="157">21%*(I1226)+(I1226)*G1226</f>
        <v>32.645800000000001</v>
      </c>
      <c r="L1226" s="66"/>
      <c r="M1226" s="908"/>
      <c r="N1226" s="909"/>
      <c r="O1226" s="116"/>
      <c r="P1226" s="117"/>
      <c r="Q1226" s="122"/>
      <c r="R1226" s="123"/>
    </row>
    <row r="1227" spans="3:18" x14ac:dyDescent="0.25">
      <c r="C1227" s="147" t="s">
        <v>1116</v>
      </c>
      <c r="D1227" s="148"/>
      <c r="E1227" s="64" t="s">
        <v>1571</v>
      </c>
      <c r="F1227" s="64"/>
      <c r="G1227" s="64">
        <v>1</v>
      </c>
      <c r="H1227" s="64"/>
      <c r="I1227" s="64">
        <v>15.59</v>
      </c>
      <c r="J1227" s="64"/>
      <c r="K1227" s="65">
        <f t="shared" si="157"/>
        <v>18.863900000000001</v>
      </c>
      <c r="L1227" s="66"/>
      <c r="M1227" s="908"/>
      <c r="N1227" s="909"/>
      <c r="O1227" s="116"/>
      <c r="P1227" s="117"/>
      <c r="Q1227" s="122"/>
      <c r="R1227" s="123"/>
    </row>
    <row r="1228" spans="3:18" x14ac:dyDescent="0.25">
      <c r="C1228" s="147" t="s">
        <v>2018</v>
      </c>
      <c r="D1228" s="148"/>
      <c r="E1228" s="64" t="s">
        <v>1571</v>
      </c>
      <c r="F1228" s="64"/>
      <c r="G1228" s="64">
        <v>1</v>
      </c>
      <c r="H1228" s="64"/>
      <c r="I1228" s="64">
        <v>14.78</v>
      </c>
      <c r="J1228" s="64"/>
      <c r="K1228" s="65">
        <f t="shared" si="157"/>
        <v>17.883800000000001</v>
      </c>
      <c r="L1228" s="66"/>
      <c r="M1228" s="908"/>
      <c r="N1228" s="909"/>
      <c r="O1228" s="116"/>
      <c r="P1228" s="117"/>
      <c r="Q1228" s="122"/>
      <c r="R1228" s="123"/>
    </row>
    <row r="1229" spans="3:18" x14ac:dyDescent="0.25">
      <c r="C1229" s="147" t="s">
        <v>1117</v>
      </c>
      <c r="D1229" s="148"/>
      <c r="E1229" s="64" t="s">
        <v>1336</v>
      </c>
      <c r="F1229" s="64"/>
      <c r="G1229" s="64">
        <v>3</v>
      </c>
      <c r="H1229" s="64"/>
      <c r="I1229" s="64">
        <v>28.13</v>
      </c>
      <c r="J1229" s="64"/>
      <c r="K1229" s="65">
        <f t="shared" si="157"/>
        <v>90.297300000000007</v>
      </c>
      <c r="L1229" s="66"/>
      <c r="M1229" s="908"/>
      <c r="N1229" s="909"/>
      <c r="O1229" s="116"/>
      <c r="P1229" s="117"/>
      <c r="Q1229" s="122"/>
      <c r="R1229" s="123"/>
    </row>
    <row r="1230" spans="3:18" ht="15.75" thickBot="1" x14ac:dyDescent="0.3">
      <c r="C1230" s="140" t="s">
        <v>2033</v>
      </c>
      <c r="D1230" s="141"/>
      <c r="E1230" s="142" t="s">
        <v>1736</v>
      </c>
      <c r="F1230" s="142"/>
      <c r="G1230" s="142">
        <v>1</v>
      </c>
      <c r="H1230" s="142"/>
      <c r="I1230" s="142">
        <v>12.74</v>
      </c>
      <c r="J1230" s="142"/>
      <c r="K1230" s="143">
        <f t="shared" ref="K1230" si="158">21%*(I1230)+(I1230)*G1230</f>
        <v>15.4154</v>
      </c>
      <c r="L1230" s="144"/>
      <c r="M1230" s="908"/>
      <c r="N1230" s="909"/>
      <c r="O1230" s="118"/>
      <c r="P1230" s="119"/>
      <c r="Q1230" s="124"/>
      <c r="R1230" s="125"/>
    </row>
    <row r="1231" spans="3:18" x14ac:dyDescent="0.25">
      <c r="C1231" s="198" t="s">
        <v>1118</v>
      </c>
      <c r="D1231" s="199"/>
      <c r="E1231" s="193" t="s">
        <v>1738</v>
      </c>
      <c r="F1231" s="193"/>
      <c r="G1231" s="193">
        <v>1</v>
      </c>
      <c r="H1231" s="193"/>
      <c r="I1231" s="193">
        <v>25.31</v>
      </c>
      <c r="J1231" s="193"/>
      <c r="K1231" s="194">
        <f t="shared" ref="K1231:K1256" si="159">21%*(I1231)+(I1231)*G1231</f>
        <v>30.625099999999996</v>
      </c>
      <c r="L1231" s="194"/>
      <c r="M1231" s="910"/>
      <c r="N1231" s="909"/>
      <c r="O1231" s="411">
        <v>28</v>
      </c>
      <c r="P1231" s="412"/>
      <c r="Q1231" s="415"/>
      <c r="R1231" s="416"/>
    </row>
    <row r="1232" spans="3:18" x14ac:dyDescent="0.25">
      <c r="C1232" s="198" t="s">
        <v>1119</v>
      </c>
      <c r="D1232" s="199"/>
      <c r="E1232" s="193" t="s">
        <v>1739</v>
      </c>
      <c r="F1232" s="193"/>
      <c r="G1232" s="193">
        <v>1</v>
      </c>
      <c r="H1232" s="193"/>
      <c r="I1232" s="193">
        <v>24.83</v>
      </c>
      <c r="J1232" s="193"/>
      <c r="K1232" s="194">
        <f t="shared" si="159"/>
        <v>30.0443</v>
      </c>
      <c r="L1232" s="194"/>
      <c r="M1232" s="910"/>
      <c r="N1232" s="909"/>
      <c r="O1232" s="411"/>
      <c r="P1232" s="412"/>
      <c r="Q1232" s="415"/>
      <c r="R1232" s="416"/>
    </row>
    <row r="1233" spans="3:18" x14ac:dyDescent="0.25">
      <c r="C1233" s="198" t="s">
        <v>1120</v>
      </c>
      <c r="D1233" s="199"/>
      <c r="E1233" s="193" t="s">
        <v>1740</v>
      </c>
      <c r="F1233" s="193"/>
      <c r="G1233" s="193">
        <v>1</v>
      </c>
      <c r="H1233" s="193"/>
      <c r="I1233" s="193">
        <v>43.18</v>
      </c>
      <c r="J1233" s="193"/>
      <c r="K1233" s="194">
        <f t="shared" si="159"/>
        <v>52.247799999999998</v>
      </c>
      <c r="L1233" s="194"/>
      <c r="M1233" s="910"/>
      <c r="N1233" s="909"/>
      <c r="O1233" s="411"/>
      <c r="P1233" s="412"/>
      <c r="Q1233" s="415"/>
      <c r="R1233" s="416"/>
    </row>
    <row r="1234" spans="3:18" x14ac:dyDescent="0.25">
      <c r="C1234" s="198" t="s">
        <v>1121</v>
      </c>
      <c r="D1234" s="199"/>
      <c r="E1234" s="193" t="s">
        <v>1705</v>
      </c>
      <c r="F1234" s="193"/>
      <c r="G1234" s="193">
        <v>1</v>
      </c>
      <c r="H1234" s="193"/>
      <c r="I1234" s="193">
        <v>18.149999999999999</v>
      </c>
      <c r="J1234" s="193"/>
      <c r="K1234" s="194">
        <f t="shared" si="159"/>
        <v>21.961499999999997</v>
      </c>
      <c r="L1234" s="194"/>
      <c r="M1234" s="910"/>
      <c r="N1234" s="909"/>
      <c r="O1234" s="411"/>
      <c r="P1234" s="412"/>
      <c r="Q1234" s="415"/>
      <c r="R1234" s="416"/>
    </row>
    <row r="1235" spans="3:18" x14ac:dyDescent="0.25">
      <c r="C1235" s="198" t="s">
        <v>1122</v>
      </c>
      <c r="D1235" s="199"/>
      <c r="E1235" s="193" t="s">
        <v>1705</v>
      </c>
      <c r="F1235" s="193"/>
      <c r="G1235" s="193">
        <v>1</v>
      </c>
      <c r="H1235" s="193"/>
      <c r="I1235" s="193">
        <v>38.53</v>
      </c>
      <c r="J1235" s="193"/>
      <c r="K1235" s="194">
        <f t="shared" si="159"/>
        <v>46.621300000000005</v>
      </c>
      <c r="L1235" s="194"/>
      <c r="M1235" s="910"/>
      <c r="N1235" s="909"/>
      <c r="O1235" s="411"/>
      <c r="P1235" s="412"/>
      <c r="Q1235" s="415"/>
      <c r="R1235" s="416"/>
    </row>
    <row r="1236" spans="3:18" x14ac:dyDescent="0.25">
      <c r="C1236" s="198" t="s">
        <v>1123</v>
      </c>
      <c r="D1236" s="199"/>
      <c r="E1236" s="193" t="s">
        <v>1705</v>
      </c>
      <c r="F1236" s="193"/>
      <c r="G1236" s="193">
        <v>1</v>
      </c>
      <c r="H1236" s="193"/>
      <c r="I1236" s="193">
        <v>72.63</v>
      </c>
      <c r="J1236" s="193"/>
      <c r="K1236" s="194">
        <f t="shared" si="159"/>
        <v>87.882299999999987</v>
      </c>
      <c r="L1236" s="194"/>
      <c r="M1236" s="910"/>
      <c r="N1236" s="909"/>
      <c r="O1236" s="411"/>
      <c r="P1236" s="412"/>
      <c r="Q1236" s="415"/>
      <c r="R1236" s="416"/>
    </row>
    <row r="1237" spans="3:18" x14ac:dyDescent="0.25">
      <c r="C1237" s="198" t="s">
        <v>1124</v>
      </c>
      <c r="D1237" s="199"/>
      <c r="E1237" s="193" t="s">
        <v>1752</v>
      </c>
      <c r="F1237" s="193"/>
      <c r="G1237" s="193">
        <v>1</v>
      </c>
      <c r="H1237" s="193"/>
      <c r="I1237" s="193">
        <v>30.29</v>
      </c>
      <c r="J1237" s="193"/>
      <c r="K1237" s="194">
        <f t="shared" si="159"/>
        <v>36.6509</v>
      </c>
      <c r="L1237" s="194"/>
      <c r="M1237" s="910"/>
      <c r="N1237" s="909"/>
      <c r="O1237" s="411"/>
      <c r="P1237" s="412"/>
      <c r="Q1237" s="415"/>
      <c r="R1237" s="416"/>
    </row>
    <row r="1238" spans="3:18" x14ac:dyDescent="0.25">
      <c r="C1238" s="198" t="s">
        <v>1125</v>
      </c>
      <c r="D1238" s="199"/>
      <c r="E1238" s="193" t="s">
        <v>1739</v>
      </c>
      <c r="F1238" s="193"/>
      <c r="G1238" s="193">
        <v>1</v>
      </c>
      <c r="H1238" s="193"/>
      <c r="I1238" s="193">
        <v>40.590000000000003</v>
      </c>
      <c r="J1238" s="193"/>
      <c r="K1238" s="194">
        <f t="shared" si="159"/>
        <v>49.113900000000001</v>
      </c>
      <c r="L1238" s="194"/>
      <c r="M1238" s="910"/>
      <c r="N1238" s="909"/>
      <c r="O1238" s="411"/>
      <c r="P1238" s="412"/>
      <c r="Q1238" s="415"/>
      <c r="R1238" s="416"/>
    </row>
    <row r="1239" spans="3:18" x14ac:dyDescent="0.25">
      <c r="C1239" s="198" t="s">
        <v>1126</v>
      </c>
      <c r="D1239" s="199"/>
      <c r="E1239" s="193" t="s">
        <v>1705</v>
      </c>
      <c r="F1239" s="193"/>
      <c r="G1239" s="193">
        <v>1</v>
      </c>
      <c r="H1239" s="193"/>
      <c r="I1239" s="193">
        <v>17.12</v>
      </c>
      <c r="J1239" s="193"/>
      <c r="K1239" s="194">
        <f t="shared" si="159"/>
        <v>20.715200000000003</v>
      </c>
      <c r="L1239" s="194"/>
      <c r="M1239" s="910"/>
      <c r="N1239" s="909"/>
      <c r="O1239" s="411"/>
      <c r="P1239" s="412"/>
      <c r="Q1239" s="415"/>
      <c r="R1239" s="416"/>
    </row>
    <row r="1240" spans="3:18" x14ac:dyDescent="0.25">
      <c r="C1240" s="198" t="s">
        <v>1127</v>
      </c>
      <c r="D1240" s="199"/>
      <c r="E1240" s="193" t="s">
        <v>1680</v>
      </c>
      <c r="F1240" s="193"/>
      <c r="G1240" s="193">
        <v>1</v>
      </c>
      <c r="H1240" s="193"/>
      <c r="I1240" s="193">
        <v>18.149999999999999</v>
      </c>
      <c r="J1240" s="193"/>
      <c r="K1240" s="194">
        <f t="shared" si="159"/>
        <v>21.961499999999997</v>
      </c>
      <c r="L1240" s="194"/>
      <c r="M1240" s="910"/>
      <c r="N1240" s="909"/>
      <c r="O1240" s="411"/>
      <c r="P1240" s="412"/>
      <c r="Q1240" s="415"/>
      <c r="R1240" s="416"/>
    </row>
    <row r="1241" spans="3:18" x14ac:dyDescent="0.25">
      <c r="C1241" s="198" t="s">
        <v>1128</v>
      </c>
      <c r="D1241" s="199"/>
      <c r="E1241" s="193" t="s">
        <v>1680</v>
      </c>
      <c r="F1241" s="193"/>
      <c r="G1241" s="193">
        <v>1</v>
      </c>
      <c r="H1241" s="193"/>
      <c r="I1241" s="193">
        <v>19.79</v>
      </c>
      <c r="J1241" s="193"/>
      <c r="K1241" s="194">
        <f t="shared" si="159"/>
        <v>23.945899999999998</v>
      </c>
      <c r="L1241" s="194"/>
      <c r="M1241" s="910"/>
      <c r="N1241" s="909"/>
      <c r="O1241" s="411"/>
      <c r="P1241" s="412"/>
      <c r="Q1241" s="415"/>
      <c r="R1241" s="416"/>
    </row>
    <row r="1242" spans="3:18" x14ac:dyDescent="0.25">
      <c r="C1242" s="198" t="s">
        <v>1129</v>
      </c>
      <c r="D1242" s="199"/>
      <c r="E1242" s="193" t="s">
        <v>2326</v>
      </c>
      <c r="F1242" s="193"/>
      <c r="G1242" s="193">
        <v>1</v>
      </c>
      <c r="H1242" s="193"/>
      <c r="I1242" s="193">
        <v>95.32</v>
      </c>
      <c r="J1242" s="193"/>
      <c r="K1242" s="194">
        <f t="shared" si="159"/>
        <v>115.3372</v>
      </c>
      <c r="L1242" s="194"/>
      <c r="M1242" s="910"/>
      <c r="N1242" s="909"/>
      <c r="O1242" s="411"/>
      <c r="P1242" s="412"/>
      <c r="Q1242" s="415"/>
      <c r="R1242" s="416"/>
    </row>
    <row r="1243" spans="3:18" x14ac:dyDescent="0.25">
      <c r="C1243" s="198" t="s">
        <v>1130</v>
      </c>
      <c r="D1243" s="199"/>
      <c r="E1243" s="193" t="s">
        <v>1741</v>
      </c>
      <c r="F1243" s="193"/>
      <c r="G1243" s="193">
        <v>1</v>
      </c>
      <c r="H1243" s="193"/>
      <c r="I1243" s="193">
        <v>26.37</v>
      </c>
      <c r="J1243" s="193"/>
      <c r="K1243" s="194">
        <f t="shared" si="159"/>
        <v>31.907700000000002</v>
      </c>
      <c r="L1243" s="194"/>
      <c r="M1243" s="910"/>
      <c r="N1243" s="909"/>
      <c r="O1243" s="411"/>
      <c r="P1243" s="412"/>
      <c r="Q1243" s="415"/>
      <c r="R1243" s="416"/>
    </row>
    <row r="1244" spans="3:18" x14ac:dyDescent="0.25">
      <c r="C1244" s="198" t="s">
        <v>1131</v>
      </c>
      <c r="D1244" s="199"/>
      <c r="E1244" s="193" t="s">
        <v>1742</v>
      </c>
      <c r="F1244" s="193"/>
      <c r="G1244" s="193">
        <v>1</v>
      </c>
      <c r="H1244" s="193"/>
      <c r="I1244" s="193">
        <v>90.92</v>
      </c>
      <c r="J1244" s="193"/>
      <c r="K1244" s="194">
        <f t="shared" si="159"/>
        <v>110.0132</v>
      </c>
      <c r="L1244" s="194"/>
      <c r="M1244" s="910"/>
      <c r="N1244" s="909"/>
      <c r="O1244" s="411"/>
      <c r="P1244" s="412"/>
      <c r="Q1244" s="415"/>
      <c r="R1244" s="416"/>
    </row>
    <row r="1245" spans="3:18" x14ac:dyDescent="0.25">
      <c r="C1245" s="198" t="s">
        <v>1132</v>
      </c>
      <c r="D1245" s="199"/>
      <c r="E1245" s="193" t="s">
        <v>1705</v>
      </c>
      <c r="F1245" s="193"/>
      <c r="G1245" s="193">
        <v>1</v>
      </c>
      <c r="H1245" s="193"/>
      <c r="I1245" s="193">
        <v>12.12</v>
      </c>
      <c r="J1245" s="193"/>
      <c r="K1245" s="194">
        <f t="shared" si="159"/>
        <v>14.665199999999999</v>
      </c>
      <c r="L1245" s="194"/>
      <c r="M1245" s="910"/>
      <c r="N1245" s="909"/>
      <c r="O1245" s="411"/>
      <c r="P1245" s="412"/>
      <c r="Q1245" s="415"/>
      <c r="R1245" s="416"/>
    </row>
    <row r="1246" spans="3:18" x14ac:dyDescent="0.25">
      <c r="C1246" s="198" t="s">
        <v>1133</v>
      </c>
      <c r="D1246" s="199"/>
      <c r="E1246" s="193" t="s">
        <v>1705</v>
      </c>
      <c r="F1246" s="193"/>
      <c r="G1246" s="193">
        <v>1</v>
      </c>
      <c r="H1246" s="193"/>
      <c r="I1246" s="193">
        <v>12.12</v>
      </c>
      <c r="J1246" s="193"/>
      <c r="K1246" s="194">
        <f t="shared" si="159"/>
        <v>14.665199999999999</v>
      </c>
      <c r="L1246" s="194"/>
      <c r="M1246" s="910"/>
      <c r="N1246" s="909"/>
      <c r="O1246" s="411"/>
      <c r="P1246" s="412"/>
      <c r="Q1246" s="415"/>
      <c r="R1246" s="416"/>
    </row>
    <row r="1247" spans="3:18" x14ac:dyDescent="0.25">
      <c r="C1247" s="198" t="s">
        <v>1134</v>
      </c>
      <c r="D1247" s="199"/>
      <c r="E1247" s="193" t="s">
        <v>1743</v>
      </c>
      <c r="F1247" s="193"/>
      <c r="G1247" s="193">
        <v>1</v>
      </c>
      <c r="H1247" s="193"/>
      <c r="I1247" s="193">
        <v>14.29</v>
      </c>
      <c r="J1247" s="193"/>
      <c r="K1247" s="194">
        <f t="shared" si="159"/>
        <v>17.290900000000001</v>
      </c>
      <c r="L1247" s="194"/>
      <c r="M1247" s="910"/>
      <c r="N1247" s="909"/>
      <c r="O1247" s="411"/>
      <c r="P1247" s="412"/>
      <c r="Q1247" s="415"/>
      <c r="R1247" s="416"/>
    </row>
    <row r="1248" spans="3:18" x14ac:dyDescent="0.25">
      <c r="C1248" s="198" t="s">
        <v>1135</v>
      </c>
      <c r="D1248" s="199"/>
      <c r="E1248" s="193" t="s">
        <v>2325</v>
      </c>
      <c r="F1248" s="193"/>
      <c r="G1248" s="193">
        <v>1</v>
      </c>
      <c r="H1248" s="193"/>
      <c r="I1248" s="193">
        <v>18.149999999999999</v>
      </c>
      <c r="J1248" s="193"/>
      <c r="K1248" s="194">
        <f t="shared" si="159"/>
        <v>21.961499999999997</v>
      </c>
      <c r="L1248" s="194"/>
      <c r="M1248" s="910"/>
      <c r="N1248" s="909"/>
      <c r="O1248" s="411"/>
      <c r="P1248" s="412"/>
      <c r="Q1248" s="415"/>
      <c r="R1248" s="416"/>
    </row>
    <row r="1249" spans="3:18" x14ac:dyDescent="0.25">
      <c r="C1249" s="198" t="s">
        <v>1136</v>
      </c>
      <c r="D1249" s="199"/>
      <c r="E1249" s="193" t="s">
        <v>1744</v>
      </c>
      <c r="F1249" s="193"/>
      <c r="G1249" s="193">
        <v>1</v>
      </c>
      <c r="H1249" s="193"/>
      <c r="I1249" s="193">
        <v>12.12</v>
      </c>
      <c r="J1249" s="193"/>
      <c r="K1249" s="194">
        <f t="shared" si="159"/>
        <v>14.665199999999999</v>
      </c>
      <c r="L1249" s="194"/>
      <c r="M1249" s="910"/>
      <c r="N1249" s="909"/>
      <c r="O1249" s="411"/>
      <c r="P1249" s="412"/>
      <c r="Q1249" s="415"/>
      <c r="R1249" s="416"/>
    </row>
    <row r="1250" spans="3:18" x14ac:dyDescent="0.25">
      <c r="C1250" s="198" t="s">
        <v>1137</v>
      </c>
      <c r="D1250" s="199"/>
      <c r="E1250" s="193" t="s">
        <v>1745</v>
      </c>
      <c r="F1250" s="193"/>
      <c r="G1250" s="193">
        <v>1</v>
      </c>
      <c r="H1250" s="193"/>
      <c r="I1250" s="193">
        <v>68.61</v>
      </c>
      <c r="J1250" s="193"/>
      <c r="K1250" s="194">
        <f t="shared" si="159"/>
        <v>83.018100000000004</v>
      </c>
      <c r="L1250" s="194"/>
      <c r="M1250" s="910"/>
      <c r="N1250" s="909"/>
      <c r="O1250" s="411"/>
      <c r="P1250" s="412"/>
      <c r="Q1250" s="415"/>
      <c r="R1250" s="416"/>
    </row>
    <row r="1251" spans="3:18" x14ac:dyDescent="0.25">
      <c r="C1251" s="198" t="s">
        <v>1138</v>
      </c>
      <c r="D1251" s="199"/>
      <c r="E1251" s="193" t="s">
        <v>1746</v>
      </c>
      <c r="F1251" s="193"/>
      <c r="G1251" s="193">
        <v>1</v>
      </c>
      <c r="H1251" s="193"/>
      <c r="I1251" s="193">
        <v>9.36</v>
      </c>
      <c r="J1251" s="193"/>
      <c r="K1251" s="194">
        <f t="shared" si="159"/>
        <v>11.3256</v>
      </c>
      <c r="L1251" s="194"/>
      <c r="M1251" s="910"/>
      <c r="N1251" s="909"/>
      <c r="O1251" s="411"/>
      <c r="P1251" s="412"/>
      <c r="Q1251" s="415"/>
      <c r="R1251" s="416"/>
    </row>
    <row r="1252" spans="3:18" x14ac:dyDescent="0.25">
      <c r="C1252" s="198" t="s">
        <v>1139</v>
      </c>
      <c r="D1252" s="199"/>
      <c r="E1252" s="193" t="s">
        <v>1738</v>
      </c>
      <c r="F1252" s="193"/>
      <c r="G1252" s="193">
        <v>1</v>
      </c>
      <c r="H1252" s="193"/>
      <c r="I1252" s="193">
        <v>46.57</v>
      </c>
      <c r="J1252" s="193"/>
      <c r="K1252" s="194">
        <f t="shared" si="159"/>
        <v>56.349699999999999</v>
      </c>
      <c r="L1252" s="194"/>
      <c r="M1252" s="910"/>
      <c r="N1252" s="909"/>
      <c r="O1252" s="411"/>
      <c r="P1252" s="412"/>
      <c r="Q1252" s="415"/>
      <c r="R1252" s="416"/>
    </row>
    <row r="1253" spans="3:18" x14ac:dyDescent="0.25">
      <c r="C1253" s="198" t="s">
        <v>1140</v>
      </c>
      <c r="D1253" s="199"/>
      <c r="E1253" s="193" t="s">
        <v>1739</v>
      </c>
      <c r="F1253" s="193"/>
      <c r="G1253" s="193">
        <v>1</v>
      </c>
      <c r="H1253" s="193"/>
      <c r="I1253" s="193">
        <v>45.87</v>
      </c>
      <c r="J1253" s="193"/>
      <c r="K1253" s="194">
        <f t="shared" si="159"/>
        <v>55.502699999999997</v>
      </c>
      <c r="L1253" s="194"/>
      <c r="M1253" s="910"/>
      <c r="N1253" s="909"/>
      <c r="O1253" s="411"/>
      <c r="P1253" s="412"/>
      <c r="Q1253" s="415"/>
      <c r="R1253" s="416"/>
    </row>
    <row r="1254" spans="3:18" x14ac:dyDescent="0.25">
      <c r="C1254" s="198" t="s">
        <v>1141</v>
      </c>
      <c r="D1254" s="199"/>
      <c r="E1254" s="193" t="s">
        <v>1740</v>
      </c>
      <c r="F1254" s="193"/>
      <c r="G1254" s="193">
        <v>1</v>
      </c>
      <c r="H1254" s="193"/>
      <c r="I1254" s="193">
        <v>56.46</v>
      </c>
      <c r="J1254" s="193"/>
      <c r="K1254" s="194">
        <f t="shared" si="159"/>
        <v>68.316599999999994</v>
      </c>
      <c r="L1254" s="194"/>
      <c r="M1254" s="910"/>
      <c r="N1254" s="909"/>
      <c r="O1254" s="411"/>
      <c r="P1254" s="412"/>
      <c r="Q1254" s="415"/>
      <c r="R1254" s="416"/>
    </row>
    <row r="1255" spans="3:18" x14ac:dyDescent="0.25">
      <c r="C1255" s="198" t="s">
        <v>1142</v>
      </c>
      <c r="D1255" s="199"/>
      <c r="E1255" s="193" t="s">
        <v>1747</v>
      </c>
      <c r="F1255" s="193"/>
      <c r="G1255" s="193">
        <v>1</v>
      </c>
      <c r="H1255" s="193"/>
      <c r="I1255" s="193">
        <v>18.29</v>
      </c>
      <c r="J1255" s="193"/>
      <c r="K1255" s="194">
        <f t="shared" si="159"/>
        <v>22.130899999999997</v>
      </c>
      <c r="L1255" s="194"/>
      <c r="M1255" s="910"/>
      <c r="N1255" s="909"/>
      <c r="O1255" s="411"/>
      <c r="P1255" s="412"/>
      <c r="Q1255" s="415"/>
      <c r="R1255" s="416"/>
    </row>
    <row r="1256" spans="3:18" x14ac:dyDescent="0.25">
      <c r="C1256" s="198" t="s">
        <v>1143</v>
      </c>
      <c r="D1256" s="199"/>
      <c r="E1256" s="193" t="s">
        <v>1683</v>
      </c>
      <c r="F1256" s="193"/>
      <c r="G1256" s="193">
        <v>1</v>
      </c>
      <c r="H1256" s="193"/>
      <c r="I1256" s="193">
        <v>125.87</v>
      </c>
      <c r="J1256" s="193"/>
      <c r="K1256" s="194">
        <f t="shared" si="159"/>
        <v>152.30270000000002</v>
      </c>
      <c r="L1256" s="194"/>
      <c r="M1256" s="910"/>
      <c r="N1256" s="909"/>
      <c r="O1256" s="411"/>
      <c r="P1256" s="412"/>
      <c r="Q1256" s="415"/>
      <c r="R1256" s="416"/>
    </row>
    <row r="1257" spans="3:18" x14ac:dyDescent="0.25">
      <c r="C1257" s="198" t="s">
        <v>1144</v>
      </c>
      <c r="D1257" s="199"/>
      <c r="E1257" s="193" t="s">
        <v>1683</v>
      </c>
      <c r="F1257" s="193"/>
      <c r="G1257" s="193">
        <v>2</v>
      </c>
      <c r="H1257" s="193"/>
      <c r="I1257" s="193">
        <v>19.25</v>
      </c>
      <c r="J1257" s="193"/>
      <c r="K1257" s="194">
        <f>21%*(I1257)+(I1257)*G1257</f>
        <v>42.542499999999997</v>
      </c>
      <c r="L1257" s="194"/>
      <c r="M1257" s="910"/>
      <c r="N1257" s="909"/>
      <c r="O1257" s="411"/>
      <c r="P1257" s="412"/>
      <c r="Q1257" s="415"/>
      <c r="R1257" s="416"/>
    </row>
    <row r="1258" spans="3:18" x14ac:dyDescent="0.25">
      <c r="C1258" s="198" t="s">
        <v>1145</v>
      </c>
      <c r="D1258" s="199"/>
      <c r="E1258" s="193" t="s">
        <v>1682</v>
      </c>
      <c r="F1258" s="193"/>
      <c r="G1258" s="193">
        <v>1</v>
      </c>
      <c r="H1258" s="193"/>
      <c r="I1258" s="193">
        <v>11.68</v>
      </c>
      <c r="J1258" s="193"/>
      <c r="K1258" s="194">
        <f t="shared" ref="K1258:K1285" si="160">21%*(I1258)+(I1258)*G1258</f>
        <v>14.1328</v>
      </c>
      <c r="L1258" s="194"/>
      <c r="M1258" s="910"/>
      <c r="N1258" s="909"/>
      <c r="O1258" s="411"/>
      <c r="P1258" s="412"/>
      <c r="Q1258" s="415"/>
      <c r="R1258" s="416"/>
    </row>
    <row r="1259" spans="3:18" x14ac:dyDescent="0.25">
      <c r="C1259" s="198" t="s">
        <v>1146</v>
      </c>
      <c r="D1259" s="199"/>
      <c r="E1259" s="193" t="s">
        <v>2324</v>
      </c>
      <c r="F1259" s="193"/>
      <c r="G1259" s="193">
        <v>1</v>
      </c>
      <c r="H1259" s="193"/>
      <c r="I1259" s="193">
        <v>27.01</v>
      </c>
      <c r="J1259" s="193"/>
      <c r="K1259" s="194">
        <f t="shared" si="160"/>
        <v>32.682100000000005</v>
      </c>
      <c r="L1259" s="194"/>
      <c r="M1259" s="910"/>
      <c r="N1259" s="909"/>
      <c r="O1259" s="411"/>
      <c r="P1259" s="412"/>
      <c r="Q1259" s="415"/>
      <c r="R1259" s="416"/>
    </row>
    <row r="1260" spans="3:18" x14ac:dyDescent="0.25">
      <c r="C1260" s="198" t="s">
        <v>1147</v>
      </c>
      <c r="D1260" s="199"/>
      <c r="E1260" s="193" t="s">
        <v>1682</v>
      </c>
      <c r="F1260" s="193"/>
      <c r="G1260" s="193">
        <v>1</v>
      </c>
      <c r="H1260" s="193"/>
      <c r="I1260" s="193">
        <v>12.08</v>
      </c>
      <c r="J1260" s="193"/>
      <c r="K1260" s="194">
        <f t="shared" si="160"/>
        <v>14.6168</v>
      </c>
      <c r="L1260" s="194"/>
      <c r="M1260" s="910"/>
      <c r="N1260" s="909"/>
      <c r="O1260" s="411"/>
      <c r="P1260" s="412"/>
      <c r="Q1260" s="415"/>
      <c r="R1260" s="416"/>
    </row>
    <row r="1261" spans="3:18" x14ac:dyDescent="0.25">
      <c r="C1261" s="198" t="s">
        <v>1148</v>
      </c>
      <c r="D1261" s="199"/>
      <c r="E1261" s="193" t="s">
        <v>1705</v>
      </c>
      <c r="F1261" s="193"/>
      <c r="G1261" s="193">
        <v>1</v>
      </c>
      <c r="H1261" s="193"/>
      <c r="I1261" s="193">
        <v>18.149999999999999</v>
      </c>
      <c r="J1261" s="193"/>
      <c r="K1261" s="194">
        <f t="shared" si="160"/>
        <v>21.961499999999997</v>
      </c>
      <c r="L1261" s="194"/>
      <c r="M1261" s="910"/>
      <c r="N1261" s="909"/>
      <c r="O1261" s="411"/>
      <c r="P1261" s="412"/>
      <c r="Q1261" s="415"/>
      <c r="R1261" s="416"/>
    </row>
    <row r="1262" spans="3:18" x14ac:dyDescent="0.25">
      <c r="C1262" s="198" t="s">
        <v>1149</v>
      </c>
      <c r="D1262" s="199"/>
      <c r="E1262" s="193" t="s">
        <v>1703</v>
      </c>
      <c r="F1262" s="193"/>
      <c r="G1262" s="193">
        <v>1</v>
      </c>
      <c r="H1262" s="193"/>
      <c r="I1262" s="193">
        <v>12.8</v>
      </c>
      <c r="J1262" s="193"/>
      <c r="K1262" s="194">
        <f t="shared" si="160"/>
        <v>15.488000000000001</v>
      </c>
      <c r="L1262" s="194"/>
      <c r="M1262" s="910"/>
      <c r="N1262" s="909"/>
      <c r="O1262" s="411"/>
      <c r="P1262" s="412"/>
      <c r="Q1262" s="415"/>
      <c r="R1262" s="416"/>
    </row>
    <row r="1263" spans="3:18" x14ac:dyDescent="0.25">
      <c r="C1263" s="198" t="s">
        <v>1150</v>
      </c>
      <c r="D1263" s="199"/>
      <c r="E1263" s="193" t="s">
        <v>1683</v>
      </c>
      <c r="F1263" s="193"/>
      <c r="G1263" s="193">
        <v>1</v>
      </c>
      <c r="H1263" s="193"/>
      <c r="I1263" s="193">
        <v>54.45</v>
      </c>
      <c r="J1263" s="193"/>
      <c r="K1263" s="194">
        <f t="shared" si="160"/>
        <v>65.884500000000003</v>
      </c>
      <c r="L1263" s="194"/>
      <c r="M1263" s="910"/>
      <c r="N1263" s="909"/>
      <c r="O1263" s="411"/>
      <c r="P1263" s="412"/>
      <c r="Q1263" s="415"/>
      <c r="R1263" s="416"/>
    </row>
    <row r="1264" spans="3:18" x14ac:dyDescent="0.25">
      <c r="C1264" s="198" t="s">
        <v>1151</v>
      </c>
      <c r="D1264" s="199"/>
      <c r="E1264" s="193" t="s">
        <v>1740</v>
      </c>
      <c r="F1264" s="193"/>
      <c r="G1264" s="193">
        <v>1</v>
      </c>
      <c r="H1264" s="193"/>
      <c r="I1264" s="193">
        <v>43.18</v>
      </c>
      <c r="J1264" s="193"/>
      <c r="K1264" s="194">
        <f t="shared" si="160"/>
        <v>52.247799999999998</v>
      </c>
      <c r="L1264" s="194"/>
      <c r="M1264" s="910"/>
      <c r="N1264" s="909"/>
      <c r="O1264" s="411"/>
      <c r="P1264" s="412"/>
      <c r="Q1264" s="415"/>
      <c r="R1264" s="416"/>
    </row>
    <row r="1265" spans="3:18" x14ac:dyDescent="0.25">
      <c r="C1265" s="198" t="s">
        <v>1152</v>
      </c>
      <c r="D1265" s="199"/>
      <c r="E1265" s="193" t="s">
        <v>1705</v>
      </c>
      <c r="F1265" s="193"/>
      <c r="G1265" s="193">
        <v>1</v>
      </c>
      <c r="H1265" s="193"/>
      <c r="I1265" s="193">
        <v>5.93</v>
      </c>
      <c r="J1265" s="193"/>
      <c r="K1265" s="194">
        <f t="shared" si="160"/>
        <v>7.1753</v>
      </c>
      <c r="L1265" s="194"/>
      <c r="M1265" s="910"/>
      <c r="N1265" s="909"/>
      <c r="O1265" s="411"/>
      <c r="P1265" s="412"/>
      <c r="Q1265" s="415"/>
      <c r="R1265" s="416"/>
    </row>
    <row r="1266" spans="3:18" x14ac:dyDescent="0.25">
      <c r="C1266" s="198" t="s">
        <v>1153</v>
      </c>
      <c r="D1266" s="199"/>
      <c r="E1266" s="193" t="s">
        <v>1740</v>
      </c>
      <c r="F1266" s="193"/>
      <c r="G1266" s="193">
        <v>1</v>
      </c>
      <c r="H1266" s="193"/>
      <c r="I1266" s="193">
        <v>18.600000000000001</v>
      </c>
      <c r="J1266" s="193"/>
      <c r="K1266" s="194">
        <f t="shared" si="160"/>
        <v>22.506</v>
      </c>
      <c r="L1266" s="194"/>
      <c r="M1266" s="910"/>
      <c r="N1266" s="909"/>
      <c r="O1266" s="411"/>
      <c r="P1266" s="412"/>
      <c r="Q1266" s="415"/>
      <c r="R1266" s="416"/>
    </row>
    <row r="1267" spans="3:18" x14ac:dyDescent="0.25">
      <c r="C1267" s="198" t="s">
        <v>1154</v>
      </c>
      <c r="D1267" s="199"/>
      <c r="E1267" s="193" t="s">
        <v>1704</v>
      </c>
      <c r="F1267" s="193"/>
      <c r="G1267" s="193">
        <v>1</v>
      </c>
      <c r="H1267" s="193"/>
      <c r="I1267" s="193">
        <v>12.67</v>
      </c>
      <c r="J1267" s="193"/>
      <c r="K1267" s="194">
        <f t="shared" si="160"/>
        <v>15.3307</v>
      </c>
      <c r="L1267" s="194"/>
      <c r="M1267" s="910"/>
      <c r="N1267" s="909"/>
      <c r="O1267" s="411"/>
      <c r="P1267" s="412"/>
      <c r="Q1267" s="415"/>
      <c r="R1267" s="416"/>
    </row>
    <row r="1268" spans="3:18" x14ac:dyDescent="0.25">
      <c r="C1268" s="198" t="s">
        <v>1155</v>
      </c>
      <c r="D1268" s="199"/>
      <c r="E1268" s="193" t="s">
        <v>2334</v>
      </c>
      <c r="F1268" s="193"/>
      <c r="G1268" s="193">
        <v>1</v>
      </c>
      <c r="H1268" s="193"/>
      <c r="I1268" s="193">
        <v>21.71</v>
      </c>
      <c r="J1268" s="193"/>
      <c r="K1268" s="194">
        <v>27.49</v>
      </c>
      <c r="L1268" s="194"/>
      <c r="M1268" s="910"/>
      <c r="N1268" s="909"/>
      <c r="O1268" s="411"/>
      <c r="P1268" s="412"/>
      <c r="Q1268" s="415"/>
      <c r="R1268" s="416"/>
    </row>
    <row r="1269" spans="3:18" x14ac:dyDescent="0.25">
      <c r="C1269" s="198" t="s">
        <v>1156</v>
      </c>
      <c r="D1269" s="199"/>
      <c r="E1269" s="193" t="s">
        <v>2335</v>
      </c>
      <c r="F1269" s="193"/>
      <c r="G1269" s="193">
        <v>1</v>
      </c>
      <c r="H1269" s="193"/>
      <c r="I1269" s="193">
        <v>4.1100000000000003</v>
      </c>
      <c r="J1269" s="193"/>
      <c r="K1269" s="194">
        <v>5.2</v>
      </c>
      <c r="L1269" s="194"/>
      <c r="M1269" s="910"/>
      <c r="N1269" s="909"/>
      <c r="O1269" s="411"/>
      <c r="P1269" s="412"/>
      <c r="Q1269" s="415"/>
      <c r="R1269" s="416"/>
    </row>
    <row r="1270" spans="3:18" x14ac:dyDescent="0.25">
      <c r="C1270" s="198">
        <v>672063</v>
      </c>
      <c r="D1270" s="199"/>
      <c r="E1270" s="193" t="s">
        <v>2353</v>
      </c>
      <c r="F1270" s="193"/>
      <c r="G1270" s="193">
        <v>1</v>
      </c>
      <c r="H1270" s="193"/>
      <c r="I1270" s="193">
        <v>19.309999999999999</v>
      </c>
      <c r="J1270" s="193"/>
      <c r="K1270" s="194">
        <v>29.31</v>
      </c>
      <c r="L1270" s="194"/>
      <c r="M1270" s="910"/>
      <c r="N1270" s="909"/>
      <c r="O1270" s="411"/>
      <c r="P1270" s="412"/>
      <c r="Q1270" s="415"/>
      <c r="R1270" s="416"/>
    </row>
    <row r="1271" spans="3:18" x14ac:dyDescent="0.25">
      <c r="C1271" s="198" t="s">
        <v>2318</v>
      </c>
      <c r="D1271" s="199"/>
      <c r="E1271" s="193" t="s">
        <v>1739</v>
      </c>
      <c r="F1271" s="193"/>
      <c r="G1271" s="193">
        <v>1</v>
      </c>
      <c r="H1271" s="193"/>
      <c r="I1271" s="193">
        <v>45.87</v>
      </c>
      <c r="J1271" s="193"/>
      <c r="K1271" s="194">
        <f t="shared" si="160"/>
        <v>55.502699999999997</v>
      </c>
      <c r="L1271" s="194"/>
      <c r="M1271" s="910"/>
      <c r="N1271" s="909"/>
      <c r="O1271" s="411"/>
      <c r="P1271" s="412"/>
      <c r="Q1271" s="415"/>
      <c r="R1271" s="416"/>
    </row>
    <row r="1272" spans="3:18" x14ac:dyDescent="0.25">
      <c r="C1272" s="198" t="s">
        <v>1157</v>
      </c>
      <c r="D1272" s="199"/>
      <c r="E1272" s="193" t="s">
        <v>1683</v>
      </c>
      <c r="F1272" s="193"/>
      <c r="G1272" s="193">
        <v>1</v>
      </c>
      <c r="H1272" s="193"/>
      <c r="I1272" s="193">
        <v>303.77</v>
      </c>
      <c r="J1272" s="193"/>
      <c r="K1272" s="194">
        <f t="shared" si="160"/>
        <v>367.56169999999997</v>
      </c>
      <c r="L1272" s="194"/>
      <c r="M1272" s="910"/>
      <c r="N1272" s="909"/>
      <c r="O1272" s="411"/>
      <c r="P1272" s="412"/>
      <c r="Q1272" s="415"/>
      <c r="R1272" s="416"/>
    </row>
    <row r="1273" spans="3:18" x14ac:dyDescent="0.25">
      <c r="C1273" s="198" t="s">
        <v>1158</v>
      </c>
      <c r="D1273" s="199"/>
      <c r="E1273" s="193" t="s">
        <v>1748</v>
      </c>
      <c r="F1273" s="193"/>
      <c r="G1273" s="193">
        <v>2</v>
      </c>
      <c r="H1273" s="193"/>
      <c r="I1273" s="193">
        <v>12.98</v>
      </c>
      <c r="J1273" s="193"/>
      <c r="K1273" s="194">
        <f t="shared" si="160"/>
        <v>28.6858</v>
      </c>
      <c r="L1273" s="194"/>
      <c r="M1273" s="910"/>
      <c r="N1273" s="909"/>
      <c r="O1273" s="411"/>
      <c r="P1273" s="412"/>
      <c r="Q1273" s="415"/>
      <c r="R1273" s="416"/>
    </row>
    <row r="1274" spans="3:18" x14ac:dyDescent="0.25">
      <c r="C1274" s="198" t="s">
        <v>1159</v>
      </c>
      <c r="D1274" s="199"/>
      <c r="E1274" s="193" t="s">
        <v>2323</v>
      </c>
      <c r="F1274" s="193"/>
      <c r="G1274" s="193">
        <v>2</v>
      </c>
      <c r="H1274" s="193"/>
      <c r="I1274" s="193">
        <v>95.32</v>
      </c>
      <c r="J1274" s="193"/>
      <c r="K1274" s="194">
        <f t="shared" si="160"/>
        <v>210.65719999999999</v>
      </c>
      <c r="L1274" s="194"/>
      <c r="M1274" s="910"/>
      <c r="N1274" s="909"/>
      <c r="O1274" s="411"/>
      <c r="P1274" s="412"/>
      <c r="Q1274" s="415"/>
      <c r="R1274" s="416"/>
    </row>
    <row r="1275" spans="3:18" x14ac:dyDescent="0.25">
      <c r="C1275" s="198" t="s">
        <v>1749</v>
      </c>
      <c r="D1275" s="199"/>
      <c r="E1275" s="193" t="s">
        <v>1666</v>
      </c>
      <c r="F1275" s="193"/>
      <c r="G1275" s="193">
        <v>1</v>
      </c>
      <c r="H1275" s="193"/>
      <c r="I1275" s="193">
        <v>9.11</v>
      </c>
      <c r="J1275" s="193"/>
      <c r="K1275" s="194">
        <f t="shared" si="160"/>
        <v>11.023099999999999</v>
      </c>
      <c r="L1275" s="194"/>
      <c r="M1275" s="910"/>
      <c r="N1275" s="909"/>
      <c r="O1275" s="411"/>
      <c r="P1275" s="412"/>
      <c r="Q1275" s="415"/>
      <c r="R1275" s="416"/>
    </row>
    <row r="1276" spans="3:18" x14ac:dyDescent="0.25">
      <c r="C1276" s="198" t="s">
        <v>1160</v>
      </c>
      <c r="D1276" s="199"/>
      <c r="E1276" s="193" t="s">
        <v>1750</v>
      </c>
      <c r="F1276" s="193"/>
      <c r="G1276" s="193">
        <v>1</v>
      </c>
      <c r="H1276" s="193"/>
      <c r="I1276" s="193">
        <v>12.98</v>
      </c>
      <c r="J1276" s="193"/>
      <c r="K1276" s="194">
        <f t="shared" si="160"/>
        <v>15.7058</v>
      </c>
      <c r="L1276" s="194"/>
      <c r="M1276" s="910"/>
      <c r="N1276" s="909"/>
      <c r="O1276" s="411"/>
      <c r="P1276" s="412"/>
      <c r="Q1276" s="415"/>
      <c r="R1276" s="416"/>
    </row>
    <row r="1277" spans="3:18" x14ac:dyDescent="0.25">
      <c r="C1277" s="198" t="s">
        <v>1161</v>
      </c>
      <c r="D1277" s="199"/>
      <c r="E1277" s="193" t="s">
        <v>1751</v>
      </c>
      <c r="F1277" s="193"/>
      <c r="G1277" s="193">
        <v>1</v>
      </c>
      <c r="H1277" s="193"/>
      <c r="I1277" s="193">
        <v>39.35</v>
      </c>
      <c r="J1277" s="193"/>
      <c r="K1277" s="194">
        <f t="shared" si="160"/>
        <v>47.613500000000002</v>
      </c>
      <c r="L1277" s="194"/>
      <c r="M1277" s="910"/>
      <c r="N1277" s="909"/>
      <c r="O1277" s="411"/>
      <c r="P1277" s="412"/>
      <c r="Q1277" s="415"/>
      <c r="R1277" s="416"/>
    </row>
    <row r="1278" spans="3:18" x14ac:dyDescent="0.25">
      <c r="C1278" s="198" t="s">
        <v>1162</v>
      </c>
      <c r="D1278" s="199"/>
      <c r="E1278" s="193" t="s">
        <v>1747</v>
      </c>
      <c r="F1278" s="193"/>
      <c r="G1278" s="193">
        <v>1</v>
      </c>
      <c r="H1278" s="193"/>
      <c r="I1278" s="193">
        <v>38.69</v>
      </c>
      <c r="J1278" s="193"/>
      <c r="K1278" s="194">
        <f t="shared" si="160"/>
        <v>46.814899999999994</v>
      </c>
      <c r="L1278" s="194"/>
      <c r="M1278" s="910"/>
      <c r="N1278" s="909"/>
      <c r="O1278" s="411"/>
      <c r="P1278" s="412"/>
      <c r="Q1278" s="415"/>
      <c r="R1278" s="416"/>
    </row>
    <row r="1279" spans="3:18" x14ac:dyDescent="0.25">
      <c r="C1279" s="198" t="s">
        <v>1163</v>
      </c>
      <c r="D1279" s="199"/>
      <c r="E1279" s="193" t="s">
        <v>1740</v>
      </c>
      <c r="F1279" s="193"/>
      <c r="G1279" s="193">
        <v>1</v>
      </c>
      <c r="H1279" s="193"/>
      <c r="I1279" s="193">
        <v>38.69</v>
      </c>
      <c r="J1279" s="193"/>
      <c r="K1279" s="194">
        <f t="shared" si="160"/>
        <v>46.814899999999994</v>
      </c>
      <c r="L1279" s="194"/>
      <c r="M1279" s="910"/>
      <c r="N1279" s="909"/>
      <c r="O1279" s="411"/>
      <c r="P1279" s="412"/>
      <c r="Q1279" s="415"/>
      <c r="R1279" s="416"/>
    </row>
    <row r="1280" spans="3:18" x14ac:dyDescent="0.25">
      <c r="C1280" s="198" t="s">
        <v>1164</v>
      </c>
      <c r="D1280" s="199"/>
      <c r="E1280" s="193" t="s">
        <v>1704</v>
      </c>
      <c r="F1280" s="193"/>
      <c r="G1280" s="193">
        <v>1</v>
      </c>
      <c r="H1280" s="193"/>
      <c r="I1280" s="193">
        <v>15.89</v>
      </c>
      <c r="J1280" s="193"/>
      <c r="K1280" s="194">
        <f t="shared" si="160"/>
        <v>19.226900000000001</v>
      </c>
      <c r="L1280" s="194"/>
      <c r="M1280" s="910"/>
      <c r="N1280" s="909"/>
      <c r="O1280" s="411"/>
      <c r="P1280" s="412"/>
      <c r="Q1280" s="415"/>
      <c r="R1280" s="416"/>
    </row>
    <row r="1281" spans="3:18" x14ac:dyDescent="0.25">
      <c r="C1281" s="198" t="s">
        <v>1165</v>
      </c>
      <c r="D1281" s="199"/>
      <c r="E1281" s="193" t="s">
        <v>1705</v>
      </c>
      <c r="F1281" s="193"/>
      <c r="G1281" s="193">
        <v>1</v>
      </c>
      <c r="H1281" s="193"/>
      <c r="I1281" s="193">
        <v>18.149999999999999</v>
      </c>
      <c r="J1281" s="193"/>
      <c r="K1281" s="194">
        <f t="shared" si="160"/>
        <v>21.961499999999997</v>
      </c>
      <c r="L1281" s="194"/>
      <c r="M1281" s="910"/>
      <c r="N1281" s="909"/>
      <c r="O1281" s="411"/>
      <c r="P1281" s="412"/>
      <c r="Q1281" s="415"/>
      <c r="R1281" s="416"/>
    </row>
    <row r="1282" spans="3:18" x14ac:dyDescent="0.25">
      <c r="C1282" s="198" t="s">
        <v>1166</v>
      </c>
      <c r="D1282" s="199"/>
      <c r="E1282" s="193" t="s">
        <v>1683</v>
      </c>
      <c r="F1282" s="193"/>
      <c r="G1282" s="193">
        <v>1</v>
      </c>
      <c r="H1282" s="193"/>
      <c r="I1282" s="193">
        <v>36.299999999999997</v>
      </c>
      <c r="J1282" s="193"/>
      <c r="K1282" s="194">
        <f t="shared" si="160"/>
        <v>43.922999999999995</v>
      </c>
      <c r="L1282" s="194"/>
      <c r="M1282" s="910"/>
      <c r="N1282" s="909"/>
      <c r="O1282" s="411"/>
      <c r="P1282" s="412"/>
      <c r="Q1282" s="415"/>
      <c r="R1282" s="416"/>
    </row>
    <row r="1283" spans="3:18" x14ac:dyDescent="0.25">
      <c r="C1283" s="198" t="s">
        <v>1167</v>
      </c>
      <c r="D1283" s="199"/>
      <c r="E1283" s="193" t="s">
        <v>1739</v>
      </c>
      <c r="F1283" s="193"/>
      <c r="G1283" s="193">
        <v>1</v>
      </c>
      <c r="H1283" s="193"/>
      <c r="I1283" s="193">
        <v>40.590000000000003</v>
      </c>
      <c r="J1283" s="193"/>
      <c r="K1283" s="194">
        <f t="shared" si="160"/>
        <v>49.113900000000001</v>
      </c>
      <c r="L1283" s="194"/>
      <c r="M1283" s="910"/>
      <c r="N1283" s="909"/>
      <c r="O1283" s="411"/>
      <c r="P1283" s="412"/>
      <c r="Q1283" s="415"/>
      <c r="R1283" s="416"/>
    </row>
    <row r="1284" spans="3:18" x14ac:dyDescent="0.25">
      <c r="C1284" s="198" t="s">
        <v>1168</v>
      </c>
      <c r="D1284" s="199"/>
      <c r="E1284" s="193" t="s">
        <v>1668</v>
      </c>
      <c r="F1284" s="193"/>
      <c r="G1284" s="193">
        <v>1</v>
      </c>
      <c r="H1284" s="193"/>
      <c r="I1284" s="193">
        <v>3.6</v>
      </c>
      <c r="J1284" s="193"/>
      <c r="K1284" s="194">
        <f t="shared" si="160"/>
        <v>4.3559999999999999</v>
      </c>
      <c r="L1284" s="194"/>
      <c r="M1284" s="910"/>
      <c r="N1284" s="909"/>
      <c r="O1284" s="411"/>
      <c r="P1284" s="412"/>
      <c r="Q1284" s="415"/>
      <c r="R1284" s="416"/>
    </row>
    <row r="1285" spans="3:18" x14ac:dyDescent="0.25">
      <c r="C1285" s="200" t="s">
        <v>1169</v>
      </c>
      <c r="D1285" s="403"/>
      <c r="E1285" s="193" t="s">
        <v>1683</v>
      </c>
      <c r="F1285" s="193"/>
      <c r="G1285" s="80">
        <v>1</v>
      </c>
      <c r="H1285" s="80"/>
      <c r="I1285" s="80">
        <v>18.190000000000001</v>
      </c>
      <c r="J1285" s="80"/>
      <c r="K1285" s="194">
        <f t="shared" si="160"/>
        <v>22.009900000000002</v>
      </c>
      <c r="L1285" s="194"/>
      <c r="M1285" s="910"/>
      <c r="N1285" s="909"/>
      <c r="O1285" s="411"/>
      <c r="P1285" s="412"/>
      <c r="Q1285" s="415"/>
      <c r="R1285" s="416"/>
    </row>
    <row r="1286" spans="3:18" x14ac:dyDescent="0.25">
      <c r="C1286" s="200" t="s">
        <v>1252</v>
      </c>
      <c r="D1286" s="201"/>
      <c r="E1286" s="193" t="s">
        <v>2337</v>
      </c>
      <c r="F1286" s="193"/>
      <c r="G1286" s="193">
        <v>1</v>
      </c>
      <c r="H1286" s="193"/>
      <c r="I1286" s="193">
        <v>21.5</v>
      </c>
      <c r="J1286" s="193"/>
      <c r="K1286" s="79">
        <v>27.21</v>
      </c>
      <c r="L1286" s="80"/>
      <c r="M1286" s="910"/>
      <c r="N1286" s="909"/>
      <c r="O1286" s="411"/>
      <c r="P1286" s="412"/>
      <c r="Q1286" s="415"/>
      <c r="R1286" s="416"/>
    </row>
    <row r="1287" spans="3:18" ht="15.75" thickBot="1" x14ac:dyDescent="0.3">
      <c r="C1287" s="408" t="s">
        <v>1253</v>
      </c>
      <c r="D1287" s="409"/>
      <c r="E1287" s="197" t="s">
        <v>2338</v>
      </c>
      <c r="F1287" s="197"/>
      <c r="G1287" s="197">
        <v>1</v>
      </c>
      <c r="H1287" s="197"/>
      <c r="I1287" s="197">
        <v>17.95</v>
      </c>
      <c r="J1287" s="197"/>
      <c r="K1287" s="79">
        <v>22.72</v>
      </c>
      <c r="L1287" s="80"/>
      <c r="M1287" s="910"/>
      <c r="N1287" s="909"/>
      <c r="O1287" s="413"/>
      <c r="P1287" s="414"/>
      <c r="Q1287" s="417"/>
      <c r="R1287" s="418"/>
    </row>
    <row r="1288" spans="3:18" x14ac:dyDescent="0.25">
      <c r="C1288" s="241" t="s">
        <v>1170</v>
      </c>
      <c r="D1288" s="242"/>
      <c r="E1288" s="92" t="s">
        <v>1753</v>
      </c>
      <c r="F1288" s="92"/>
      <c r="G1288" s="92">
        <v>1</v>
      </c>
      <c r="H1288" s="92"/>
      <c r="I1288" s="92">
        <v>42.41</v>
      </c>
      <c r="J1288" s="92"/>
      <c r="K1288" s="75">
        <f t="shared" ref="K1288" si="161">21%*(I1288)+(I1288)</f>
        <v>51.316099999999992</v>
      </c>
      <c r="L1288" s="76"/>
      <c r="M1288" s="910"/>
      <c r="N1288" s="909"/>
      <c r="O1288" s="421">
        <v>29</v>
      </c>
      <c r="P1288" s="422"/>
      <c r="Q1288" s="93"/>
      <c r="R1288" s="94"/>
    </row>
    <row r="1289" spans="3:18" x14ac:dyDescent="0.25">
      <c r="C1289" s="237" t="s">
        <v>1171</v>
      </c>
      <c r="D1289" s="238"/>
      <c r="E1289" s="41" t="s">
        <v>1753</v>
      </c>
      <c r="F1289" s="41"/>
      <c r="G1289" s="41">
        <v>1</v>
      </c>
      <c r="H1289" s="41"/>
      <c r="I1289" s="41">
        <v>48.37</v>
      </c>
      <c r="J1289" s="41"/>
      <c r="K1289" s="42">
        <f t="shared" ref="K1289" si="162">21%*(I1289)+(I1289)</f>
        <v>58.527699999999996</v>
      </c>
      <c r="L1289" s="43"/>
      <c r="M1289" s="910"/>
      <c r="N1289" s="909"/>
      <c r="O1289" s="423"/>
      <c r="P1289" s="424"/>
      <c r="Q1289" s="95"/>
      <c r="R1289" s="96"/>
    </row>
    <row r="1290" spans="3:18" x14ac:dyDescent="0.25">
      <c r="C1290" s="237" t="s">
        <v>1172</v>
      </c>
      <c r="D1290" s="238"/>
      <c r="E1290" s="41" t="s">
        <v>1753</v>
      </c>
      <c r="F1290" s="41"/>
      <c r="G1290" s="41">
        <v>1</v>
      </c>
      <c r="H1290" s="41"/>
      <c r="I1290" s="41">
        <v>12.48</v>
      </c>
      <c r="J1290" s="41"/>
      <c r="K1290" s="42">
        <f t="shared" ref="K1290" si="163">21%*(I1290)+(I1290)</f>
        <v>15.1008</v>
      </c>
      <c r="L1290" s="43"/>
      <c r="M1290" s="910"/>
      <c r="N1290" s="909"/>
      <c r="O1290" s="423"/>
      <c r="P1290" s="424"/>
      <c r="Q1290" s="95"/>
      <c r="R1290" s="96"/>
    </row>
    <row r="1291" spans="3:18" x14ac:dyDescent="0.25">
      <c r="C1291" s="237" t="s">
        <v>1173</v>
      </c>
      <c r="D1291" s="238"/>
      <c r="E1291" s="41" t="s">
        <v>1753</v>
      </c>
      <c r="F1291" s="41"/>
      <c r="G1291" s="41">
        <v>1</v>
      </c>
      <c r="H1291" s="41"/>
      <c r="I1291" s="41">
        <v>15.44</v>
      </c>
      <c r="J1291" s="41"/>
      <c r="K1291" s="42">
        <f t="shared" ref="K1291" si="164">21%*(I1291)+(I1291)</f>
        <v>18.682400000000001</v>
      </c>
      <c r="L1291" s="43"/>
      <c r="M1291" s="910"/>
      <c r="N1291" s="909"/>
      <c r="O1291" s="423"/>
      <c r="P1291" s="424"/>
      <c r="Q1291" s="95"/>
      <c r="R1291" s="96"/>
    </row>
    <row r="1292" spans="3:18" x14ac:dyDescent="0.25">
      <c r="C1292" s="237" t="s">
        <v>1174</v>
      </c>
      <c r="D1292" s="238"/>
      <c r="E1292" s="41" t="s">
        <v>1753</v>
      </c>
      <c r="F1292" s="41"/>
      <c r="G1292" s="41">
        <v>1</v>
      </c>
      <c r="H1292" s="41"/>
      <c r="I1292" s="41">
        <v>56.99</v>
      </c>
      <c r="J1292" s="41"/>
      <c r="K1292" s="42">
        <f t="shared" ref="K1292" si="165">21%*(I1292)+(I1292)</f>
        <v>68.957899999999995</v>
      </c>
      <c r="L1292" s="43"/>
      <c r="M1292" s="910"/>
      <c r="N1292" s="909"/>
      <c r="O1292" s="423"/>
      <c r="P1292" s="424"/>
      <c r="Q1292" s="95"/>
      <c r="R1292" s="96"/>
    </row>
    <row r="1293" spans="3:18" x14ac:dyDescent="0.25">
      <c r="C1293" s="237" t="s">
        <v>1175</v>
      </c>
      <c r="D1293" s="238"/>
      <c r="E1293" s="41" t="s">
        <v>1753</v>
      </c>
      <c r="F1293" s="41"/>
      <c r="G1293" s="41">
        <v>1</v>
      </c>
      <c r="H1293" s="41"/>
      <c r="I1293" s="41">
        <v>42.14</v>
      </c>
      <c r="J1293" s="41"/>
      <c r="K1293" s="42">
        <f t="shared" ref="K1293" si="166">21%*(I1293)+(I1293)</f>
        <v>50.989400000000003</v>
      </c>
      <c r="L1293" s="43"/>
      <c r="M1293" s="910"/>
      <c r="N1293" s="909"/>
      <c r="O1293" s="423"/>
      <c r="P1293" s="424"/>
      <c r="Q1293" s="95"/>
      <c r="R1293" s="96"/>
    </row>
    <row r="1294" spans="3:18" x14ac:dyDescent="0.25">
      <c r="C1294" s="237" t="s">
        <v>1176</v>
      </c>
      <c r="D1294" s="238"/>
      <c r="E1294" s="41" t="s">
        <v>1753</v>
      </c>
      <c r="F1294" s="41"/>
      <c r="G1294" s="41">
        <v>1</v>
      </c>
      <c r="H1294" s="41"/>
      <c r="I1294" s="41">
        <v>38.64</v>
      </c>
      <c r="J1294" s="41"/>
      <c r="K1294" s="42">
        <f t="shared" ref="K1294" si="167">21%*(I1294)+(I1294)</f>
        <v>46.754400000000004</v>
      </c>
      <c r="L1294" s="43"/>
      <c r="M1294" s="910"/>
      <c r="N1294" s="909"/>
      <c r="O1294" s="423"/>
      <c r="P1294" s="424"/>
      <c r="Q1294" s="95"/>
      <c r="R1294" s="96"/>
    </row>
    <row r="1295" spans="3:18" x14ac:dyDescent="0.25">
      <c r="C1295" s="237" t="s">
        <v>1177</v>
      </c>
      <c r="D1295" s="238"/>
      <c r="E1295" s="41" t="s">
        <v>1753</v>
      </c>
      <c r="F1295" s="41"/>
      <c r="G1295" s="41">
        <v>1</v>
      </c>
      <c r="H1295" s="41"/>
      <c r="I1295" s="41">
        <v>42.41</v>
      </c>
      <c r="J1295" s="41"/>
      <c r="K1295" s="42">
        <f t="shared" ref="K1295" si="168">21%*(I1295)+(I1295)</f>
        <v>51.316099999999992</v>
      </c>
      <c r="L1295" s="43"/>
      <c r="M1295" s="910"/>
      <c r="N1295" s="909"/>
      <c r="O1295" s="423"/>
      <c r="P1295" s="424"/>
      <c r="Q1295" s="95"/>
      <c r="R1295" s="96"/>
    </row>
    <row r="1296" spans="3:18" x14ac:dyDescent="0.25">
      <c r="C1296" s="237" t="s">
        <v>1178</v>
      </c>
      <c r="D1296" s="238"/>
      <c r="E1296" s="41" t="s">
        <v>1753</v>
      </c>
      <c r="F1296" s="41"/>
      <c r="G1296" s="41">
        <v>1</v>
      </c>
      <c r="H1296" s="41"/>
      <c r="I1296" s="41">
        <v>18.100000000000001</v>
      </c>
      <c r="J1296" s="41"/>
      <c r="K1296" s="42">
        <f t="shared" ref="K1296" si="169">21%*(I1296)+(I1296)</f>
        <v>21.901000000000003</v>
      </c>
      <c r="L1296" s="43"/>
      <c r="M1296" s="910"/>
      <c r="N1296" s="909"/>
      <c r="O1296" s="423"/>
      <c r="P1296" s="424"/>
      <c r="Q1296" s="95"/>
      <c r="R1296" s="96"/>
    </row>
    <row r="1297" spans="3:18" x14ac:dyDescent="0.25">
      <c r="C1297" s="237" t="s">
        <v>1179</v>
      </c>
      <c r="D1297" s="238"/>
      <c r="E1297" s="41" t="s">
        <v>1753</v>
      </c>
      <c r="F1297" s="41"/>
      <c r="G1297" s="41">
        <v>1</v>
      </c>
      <c r="H1297" s="41"/>
      <c r="I1297" s="41">
        <v>36.049999999999997</v>
      </c>
      <c r="J1297" s="41"/>
      <c r="K1297" s="42">
        <f t="shared" ref="K1297" si="170">21%*(I1297)+(I1297)</f>
        <v>43.620499999999993</v>
      </c>
      <c r="L1297" s="43"/>
      <c r="M1297" s="910"/>
      <c r="N1297" s="909"/>
      <c r="O1297" s="423"/>
      <c r="P1297" s="424"/>
      <c r="Q1297" s="95"/>
      <c r="R1297" s="96"/>
    </row>
    <row r="1298" spans="3:18" x14ac:dyDescent="0.25">
      <c r="C1298" s="237" t="s">
        <v>1989</v>
      </c>
      <c r="D1298" s="238"/>
      <c r="E1298" s="41" t="s">
        <v>1753</v>
      </c>
      <c r="F1298" s="41"/>
      <c r="G1298" s="41">
        <v>1</v>
      </c>
      <c r="H1298" s="41"/>
      <c r="I1298" s="83">
        <v>39.5</v>
      </c>
      <c r="J1298" s="84"/>
      <c r="K1298" s="42">
        <f t="shared" ref="K1298" si="171">21%*(I1298)+(I1298)</f>
        <v>47.795000000000002</v>
      </c>
      <c r="L1298" s="43"/>
      <c r="M1298" s="910"/>
      <c r="N1298" s="909"/>
      <c r="O1298" s="423"/>
      <c r="P1298" s="424"/>
      <c r="Q1298" s="95"/>
      <c r="R1298" s="96"/>
    </row>
    <row r="1299" spans="3:18" ht="15.75" thickBot="1" x14ac:dyDescent="0.3">
      <c r="C1299" s="404" t="s">
        <v>1180</v>
      </c>
      <c r="D1299" s="405"/>
      <c r="E1299" s="41" t="s">
        <v>1754</v>
      </c>
      <c r="F1299" s="41"/>
      <c r="G1299" s="46">
        <v>1</v>
      </c>
      <c r="H1299" s="46"/>
      <c r="I1299" s="46">
        <v>11.26</v>
      </c>
      <c r="J1299" s="46"/>
      <c r="K1299" s="48">
        <f t="shared" ref="K1299" si="172">21%*(I1299)+(I1299)</f>
        <v>13.624599999999999</v>
      </c>
      <c r="L1299" s="49"/>
      <c r="M1299" s="910"/>
      <c r="N1299" s="909"/>
      <c r="O1299" s="425"/>
      <c r="P1299" s="426"/>
      <c r="Q1299" s="97"/>
      <c r="R1299" s="98"/>
    </row>
    <row r="1300" spans="3:18" x14ac:dyDescent="0.25">
      <c r="C1300" s="406" t="s">
        <v>1181</v>
      </c>
      <c r="D1300" s="407"/>
      <c r="E1300" s="400" t="s">
        <v>1755</v>
      </c>
      <c r="F1300" s="400"/>
      <c r="G1300" s="400">
        <v>1</v>
      </c>
      <c r="H1300" s="400"/>
      <c r="I1300" s="400">
        <v>21.17</v>
      </c>
      <c r="J1300" s="400"/>
      <c r="K1300" s="401">
        <f t="shared" ref="K1300" si="173">21%*(I1300)+(I1300)</f>
        <v>25.615700000000004</v>
      </c>
      <c r="L1300" s="402"/>
      <c r="M1300" s="910"/>
      <c r="N1300" s="909"/>
      <c r="O1300" s="427">
        <v>30</v>
      </c>
      <c r="P1300" s="428"/>
      <c r="Q1300" s="431"/>
      <c r="R1300" s="432"/>
    </row>
    <row r="1301" spans="3:18" x14ac:dyDescent="0.25">
      <c r="C1301" s="385" t="s">
        <v>1182</v>
      </c>
      <c r="D1301" s="386"/>
      <c r="E1301" s="410" t="s">
        <v>1756</v>
      </c>
      <c r="F1301" s="410"/>
      <c r="G1301" s="382">
        <v>1</v>
      </c>
      <c r="H1301" s="382"/>
      <c r="I1301" s="382">
        <v>18.829999999999998</v>
      </c>
      <c r="J1301" s="382"/>
      <c r="K1301" s="390">
        <f t="shared" ref="K1301" si="174">21%*(I1301)+(I1301)</f>
        <v>22.784299999999998</v>
      </c>
      <c r="L1301" s="391"/>
      <c r="M1301" s="910"/>
      <c r="N1301" s="909"/>
      <c r="O1301" s="429"/>
      <c r="P1301" s="430"/>
      <c r="Q1301" s="433"/>
      <c r="R1301" s="434"/>
    </row>
    <row r="1302" spans="3:18" x14ac:dyDescent="0.25">
      <c r="C1302" s="385" t="s">
        <v>1990</v>
      </c>
      <c r="D1302" s="386"/>
      <c r="E1302" s="382" t="s">
        <v>1755</v>
      </c>
      <c r="F1302" s="382"/>
      <c r="G1302" s="382">
        <v>1</v>
      </c>
      <c r="H1302" s="382"/>
      <c r="I1302" s="382">
        <v>40.56</v>
      </c>
      <c r="J1302" s="382"/>
      <c r="K1302" s="390">
        <f t="shared" ref="K1302:K1310" si="175">21%*(I1302)+(I1302)</f>
        <v>49.077600000000004</v>
      </c>
      <c r="L1302" s="391"/>
      <c r="M1302" s="910"/>
      <c r="N1302" s="909"/>
      <c r="O1302" s="429"/>
      <c r="P1302" s="430"/>
      <c r="Q1302" s="433"/>
      <c r="R1302" s="434"/>
    </row>
    <row r="1303" spans="3:18" x14ac:dyDescent="0.25">
      <c r="C1303" s="385" t="s">
        <v>1183</v>
      </c>
      <c r="D1303" s="386"/>
      <c r="E1303" s="382" t="s">
        <v>1755</v>
      </c>
      <c r="F1303" s="382"/>
      <c r="G1303" s="382">
        <v>1</v>
      </c>
      <c r="H1303" s="382"/>
      <c r="I1303" s="382">
        <v>13.83</v>
      </c>
      <c r="J1303" s="382"/>
      <c r="K1303" s="390">
        <f t="shared" si="175"/>
        <v>16.734300000000001</v>
      </c>
      <c r="L1303" s="391"/>
      <c r="M1303" s="910"/>
      <c r="N1303" s="909"/>
      <c r="O1303" s="429"/>
      <c r="P1303" s="430"/>
      <c r="Q1303" s="433"/>
      <c r="R1303" s="434"/>
    </row>
    <row r="1304" spans="3:18" x14ac:dyDescent="0.25">
      <c r="C1304" s="385" t="s">
        <v>1184</v>
      </c>
      <c r="D1304" s="386"/>
      <c r="E1304" s="382" t="s">
        <v>1757</v>
      </c>
      <c r="F1304" s="382"/>
      <c r="G1304" s="382">
        <v>1</v>
      </c>
      <c r="H1304" s="382"/>
      <c r="I1304" s="382">
        <v>21.44</v>
      </c>
      <c r="J1304" s="382"/>
      <c r="K1304" s="390">
        <f t="shared" si="175"/>
        <v>25.942399999999999</v>
      </c>
      <c r="L1304" s="391"/>
      <c r="M1304" s="910"/>
      <c r="N1304" s="909"/>
      <c r="O1304" s="429"/>
      <c r="P1304" s="430"/>
      <c r="Q1304" s="433"/>
      <c r="R1304" s="434"/>
    </row>
    <row r="1305" spans="3:18" x14ac:dyDescent="0.25">
      <c r="C1305" s="385" t="s">
        <v>1185</v>
      </c>
      <c r="D1305" s="386"/>
      <c r="E1305" s="382" t="s">
        <v>1758</v>
      </c>
      <c r="F1305" s="382"/>
      <c r="G1305" s="382">
        <v>1</v>
      </c>
      <c r="H1305" s="382"/>
      <c r="I1305" s="382">
        <v>22.32</v>
      </c>
      <c r="J1305" s="382"/>
      <c r="K1305" s="390">
        <f t="shared" si="175"/>
        <v>27.007200000000001</v>
      </c>
      <c r="L1305" s="391"/>
      <c r="M1305" s="910"/>
      <c r="N1305" s="909"/>
      <c r="O1305" s="429"/>
      <c r="P1305" s="430"/>
      <c r="Q1305" s="433"/>
      <c r="R1305" s="434"/>
    </row>
    <row r="1306" spans="3:18" x14ac:dyDescent="0.25">
      <c r="C1306" s="385" t="s">
        <v>1186</v>
      </c>
      <c r="D1306" s="386"/>
      <c r="E1306" s="382" t="s">
        <v>1759</v>
      </c>
      <c r="F1306" s="382"/>
      <c r="G1306" s="382">
        <v>1</v>
      </c>
      <c r="H1306" s="382"/>
      <c r="I1306" s="382">
        <v>29.38</v>
      </c>
      <c r="J1306" s="382"/>
      <c r="K1306" s="390">
        <f t="shared" si="175"/>
        <v>35.549799999999998</v>
      </c>
      <c r="L1306" s="391"/>
      <c r="M1306" s="910"/>
      <c r="N1306" s="909"/>
      <c r="O1306" s="429"/>
      <c r="P1306" s="430"/>
      <c r="Q1306" s="433"/>
      <c r="R1306" s="434"/>
    </row>
    <row r="1307" spans="3:18" x14ac:dyDescent="0.25">
      <c r="C1307" s="385" t="s">
        <v>1187</v>
      </c>
      <c r="D1307" s="386"/>
      <c r="E1307" s="382" t="s">
        <v>1755</v>
      </c>
      <c r="F1307" s="382"/>
      <c r="G1307" s="382">
        <v>1</v>
      </c>
      <c r="H1307" s="382"/>
      <c r="I1307" s="382">
        <v>30.83</v>
      </c>
      <c r="J1307" s="382"/>
      <c r="K1307" s="390">
        <f t="shared" si="175"/>
        <v>37.304299999999998</v>
      </c>
      <c r="L1307" s="391"/>
      <c r="M1307" s="910"/>
      <c r="N1307" s="909"/>
      <c r="O1307" s="429"/>
      <c r="P1307" s="430"/>
      <c r="Q1307" s="433"/>
      <c r="R1307" s="434"/>
    </row>
    <row r="1308" spans="3:18" x14ac:dyDescent="0.25">
      <c r="C1308" s="385" t="s">
        <v>1188</v>
      </c>
      <c r="D1308" s="386"/>
      <c r="E1308" s="382" t="s">
        <v>1760</v>
      </c>
      <c r="F1308" s="382"/>
      <c r="G1308" s="382">
        <v>1</v>
      </c>
      <c r="H1308" s="382"/>
      <c r="I1308" s="382">
        <v>36.450000000000003</v>
      </c>
      <c r="J1308" s="382"/>
      <c r="K1308" s="390">
        <f t="shared" si="175"/>
        <v>44.104500000000002</v>
      </c>
      <c r="L1308" s="391"/>
      <c r="M1308" s="910"/>
      <c r="N1308" s="909"/>
      <c r="O1308" s="429"/>
      <c r="P1308" s="430"/>
      <c r="Q1308" s="433"/>
      <c r="R1308" s="434"/>
    </row>
    <row r="1309" spans="3:18" x14ac:dyDescent="0.25">
      <c r="C1309" s="385" t="s">
        <v>1189</v>
      </c>
      <c r="D1309" s="386"/>
      <c r="E1309" s="382" t="s">
        <v>1755</v>
      </c>
      <c r="F1309" s="382"/>
      <c r="G1309" s="382">
        <v>1</v>
      </c>
      <c r="H1309" s="382"/>
      <c r="I1309" s="382">
        <v>40.56</v>
      </c>
      <c r="J1309" s="382"/>
      <c r="K1309" s="390">
        <f t="shared" si="175"/>
        <v>49.077600000000004</v>
      </c>
      <c r="L1309" s="391"/>
      <c r="M1309" s="910"/>
      <c r="N1309" s="909"/>
      <c r="O1309" s="429"/>
      <c r="P1309" s="430"/>
      <c r="Q1309" s="433"/>
      <c r="R1309" s="434"/>
    </row>
    <row r="1310" spans="3:18" ht="15.75" thickBot="1" x14ac:dyDescent="0.3">
      <c r="C1310" s="385" t="s">
        <v>1190</v>
      </c>
      <c r="D1310" s="386"/>
      <c r="E1310" s="382" t="s">
        <v>1755</v>
      </c>
      <c r="F1310" s="382"/>
      <c r="G1310" s="382">
        <v>1</v>
      </c>
      <c r="H1310" s="382"/>
      <c r="I1310" s="382">
        <v>42.21</v>
      </c>
      <c r="J1310" s="382"/>
      <c r="K1310" s="390">
        <f t="shared" si="175"/>
        <v>51.074100000000001</v>
      </c>
      <c r="L1310" s="391"/>
      <c r="M1310" s="910"/>
      <c r="N1310" s="909"/>
      <c r="O1310" s="429"/>
      <c r="P1310" s="430"/>
      <c r="Q1310" s="433"/>
      <c r="R1310" s="434"/>
    </row>
    <row r="1311" spans="3:18" x14ac:dyDescent="0.25">
      <c r="C1311" s="383" t="s">
        <v>1191</v>
      </c>
      <c r="D1311" s="384"/>
      <c r="E1311" s="387" t="s">
        <v>1761</v>
      </c>
      <c r="F1311" s="387"/>
      <c r="G1311" s="387">
        <v>4</v>
      </c>
      <c r="H1311" s="387"/>
      <c r="I1311" s="387">
        <v>33.85</v>
      </c>
      <c r="J1311" s="387"/>
      <c r="K1311" s="388">
        <f>21%*(I1311)+(I1311)*G1311</f>
        <v>142.5085</v>
      </c>
      <c r="L1311" s="389"/>
      <c r="M1311" s="908"/>
      <c r="N1311" s="909"/>
      <c r="O1311" s="392">
        <v>31</v>
      </c>
      <c r="P1311" s="393"/>
      <c r="Q1311" s="396"/>
      <c r="R1311" s="397"/>
    </row>
    <row r="1312" spans="3:18" x14ac:dyDescent="0.25">
      <c r="C1312" s="380" t="s">
        <v>1192</v>
      </c>
      <c r="D1312" s="381"/>
      <c r="E1312" s="379" t="s">
        <v>1762</v>
      </c>
      <c r="F1312" s="379"/>
      <c r="G1312" s="379">
        <v>1</v>
      </c>
      <c r="H1312" s="379"/>
      <c r="I1312" s="379">
        <v>35.44</v>
      </c>
      <c r="J1312" s="379"/>
      <c r="K1312" s="377">
        <f t="shared" ref="K1312:K1323" si="176">21%*(I1312)+(I1312)</f>
        <v>42.882399999999997</v>
      </c>
      <c r="L1312" s="378"/>
      <c r="M1312" s="908"/>
      <c r="N1312" s="909"/>
      <c r="O1312" s="394"/>
      <c r="P1312" s="395"/>
      <c r="Q1312" s="398"/>
      <c r="R1312" s="399"/>
    </row>
    <row r="1313" spans="3:18" x14ac:dyDescent="0.25">
      <c r="C1313" s="380" t="s">
        <v>1193</v>
      </c>
      <c r="D1313" s="381"/>
      <c r="E1313" s="379" t="s">
        <v>1763</v>
      </c>
      <c r="F1313" s="379"/>
      <c r="G1313" s="379">
        <v>1</v>
      </c>
      <c r="H1313" s="379"/>
      <c r="I1313" s="379">
        <v>47.81</v>
      </c>
      <c r="J1313" s="379"/>
      <c r="K1313" s="377">
        <f t="shared" si="176"/>
        <v>57.850100000000005</v>
      </c>
      <c r="L1313" s="378"/>
      <c r="M1313" s="908"/>
      <c r="N1313" s="909"/>
      <c r="O1313" s="394"/>
      <c r="P1313" s="395"/>
      <c r="Q1313" s="398"/>
      <c r="R1313" s="399"/>
    </row>
    <row r="1314" spans="3:18" x14ac:dyDescent="0.25">
      <c r="C1314" s="380" t="s">
        <v>1194</v>
      </c>
      <c r="D1314" s="381"/>
      <c r="E1314" s="379" t="s">
        <v>1764</v>
      </c>
      <c r="F1314" s="379"/>
      <c r="G1314" s="379">
        <v>1</v>
      </c>
      <c r="H1314" s="379"/>
      <c r="I1314" s="379">
        <v>80.83</v>
      </c>
      <c r="J1314" s="379"/>
      <c r="K1314" s="377">
        <f t="shared" si="176"/>
        <v>97.804299999999998</v>
      </c>
      <c r="L1314" s="378"/>
      <c r="M1314" s="908"/>
      <c r="N1314" s="909"/>
      <c r="O1314" s="394"/>
      <c r="P1314" s="395"/>
      <c r="Q1314" s="398"/>
      <c r="R1314" s="399"/>
    </row>
    <row r="1315" spans="3:18" x14ac:dyDescent="0.25">
      <c r="C1315" s="380" t="s">
        <v>1195</v>
      </c>
      <c r="D1315" s="381"/>
      <c r="E1315" s="379" t="s">
        <v>1763</v>
      </c>
      <c r="F1315" s="379"/>
      <c r="G1315" s="379">
        <v>1</v>
      </c>
      <c r="H1315" s="379"/>
      <c r="I1315" s="379">
        <v>128.44</v>
      </c>
      <c r="J1315" s="379"/>
      <c r="K1315" s="377">
        <f t="shared" si="176"/>
        <v>155.41239999999999</v>
      </c>
      <c r="L1315" s="378"/>
      <c r="M1315" s="908"/>
      <c r="N1315" s="909"/>
      <c r="O1315" s="394"/>
      <c r="P1315" s="395"/>
      <c r="Q1315" s="398"/>
      <c r="R1315" s="399"/>
    </row>
    <row r="1316" spans="3:18" x14ac:dyDescent="0.25">
      <c r="C1316" s="380" t="s">
        <v>1196</v>
      </c>
      <c r="D1316" s="381"/>
      <c r="E1316" s="379" t="s">
        <v>1763</v>
      </c>
      <c r="F1316" s="379"/>
      <c r="G1316" s="379">
        <v>1</v>
      </c>
      <c r="H1316" s="379"/>
      <c r="I1316" s="379">
        <v>61.29</v>
      </c>
      <c r="J1316" s="379"/>
      <c r="K1316" s="377">
        <f t="shared" si="176"/>
        <v>74.160899999999998</v>
      </c>
      <c r="L1316" s="378"/>
      <c r="M1316" s="908"/>
      <c r="N1316" s="909"/>
      <c r="O1316" s="394"/>
      <c r="P1316" s="395"/>
      <c r="Q1316" s="398"/>
      <c r="R1316" s="399"/>
    </row>
    <row r="1317" spans="3:18" x14ac:dyDescent="0.25">
      <c r="C1317" s="380" t="s">
        <v>1197</v>
      </c>
      <c r="D1317" s="381"/>
      <c r="E1317" s="379" t="s">
        <v>1765</v>
      </c>
      <c r="F1317" s="379"/>
      <c r="G1317" s="379">
        <v>1</v>
      </c>
      <c r="H1317" s="379"/>
      <c r="I1317" s="379">
        <v>34.67</v>
      </c>
      <c r="J1317" s="379"/>
      <c r="K1317" s="377">
        <f t="shared" si="176"/>
        <v>41.950700000000005</v>
      </c>
      <c r="L1317" s="378"/>
      <c r="M1317" s="908"/>
      <c r="N1317" s="909"/>
      <c r="O1317" s="394"/>
      <c r="P1317" s="395"/>
      <c r="Q1317" s="398"/>
      <c r="R1317" s="399"/>
    </row>
    <row r="1318" spans="3:18" x14ac:dyDescent="0.25">
      <c r="C1318" s="380" t="s">
        <v>1198</v>
      </c>
      <c r="D1318" s="381"/>
      <c r="E1318" s="379" t="s">
        <v>1754</v>
      </c>
      <c r="F1318" s="379"/>
      <c r="G1318" s="379">
        <v>1</v>
      </c>
      <c r="H1318" s="379"/>
      <c r="I1318" s="379">
        <v>19.170000000000002</v>
      </c>
      <c r="J1318" s="379"/>
      <c r="K1318" s="377">
        <f t="shared" si="176"/>
        <v>23.195700000000002</v>
      </c>
      <c r="L1318" s="378"/>
      <c r="M1318" s="908"/>
      <c r="N1318" s="909"/>
      <c r="O1318" s="394"/>
      <c r="P1318" s="395"/>
      <c r="Q1318" s="398"/>
      <c r="R1318" s="399"/>
    </row>
    <row r="1319" spans="3:18" x14ac:dyDescent="0.25">
      <c r="C1319" s="380" t="s">
        <v>1199</v>
      </c>
      <c r="D1319" s="381"/>
      <c r="E1319" s="379" t="s">
        <v>1754</v>
      </c>
      <c r="F1319" s="379"/>
      <c r="G1319" s="379">
        <v>1</v>
      </c>
      <c r="H1319" s="379"/>
      <c r="I1319" s="379">
        <v>24.8</v>
      </c>
      <c r="J1319" s="379"/>
      <c r="K1319" s="377">
        <f t="shared" si="176"/>
        <v>30.008000000000003</v>
      </c>
      <c r="L1319" s="378"/>
      <c r="M1319" s="908"/>
      <c r="N1319" s="909"/>
      <c r="O1319" s="394"/>
      <c r="P1319" s="395"/>
      <c r="Q1319" s="398"/>
      <c r="R1319" s="399"/>
    </row>
    <row r="1320" spans="3:18" x14ac:dyDescent="0.25">
      <c r="C1320" s="380" t="s">
        <v>1200</v>
      </c>
      <c r="D1320" s="381"/>
      <c r="E1320" s="379" t="s">
        <v>1754</v>
      </c>
      <c r="F1320" s="379"/>
      <c r="G1320" s="379">
        <v>1</v>
      </c>
      <c r="H1320" s="379"/>
      <c r="I1320" s="379">
        <v>8.98</v>
      </c>
      <c r="J1320" s="379"/>
      <c r="K1320" s="377">
        <f t="shared" si="176"/>
        <v>10.8658</v>
      </c>
      <c r="L1320" s="378"/>
      <c r="M1320" s="908"/>
      <c r="N1320" s="909"/>
      <c r="O1320" s="394"/>
      <c r="P1320" s="395"/>
      <c r="Q1320" s="398"/>
      <c r="R1320" s="399"/>
    </row>
    <row r="1321" spans="3:18" x14ac:dyDescent="0.25">
      <c r="C1321" s="380" t="s">
        <v>1201</v>
      </c>
      <c r="D1321" s="381"/>
      <c r="E1321" s="379" t="s">
        <v>1765</v>
      </c>
      <c r="F1321" s="379"/>
      <c r="G1321" s="379">
        <v>1</v>
      </c>
      <c r="H1321" s="379"/>
      <c r="I1321" s="379">
        <v>41.62</v>
      </c>
      <c r="J1321" s="379"/>
      <c r="K1321" s="377">
        <f t="shared" si="176"/>
        <v>50.360199999999999</v>
      </c>
      <c r="L1321" s="378"/>
      <c r="M1321" s="908"/>
      <c r="N1321" s="909"/>
      <c r="O1321" s="394"/>
      <c r="P1321" s="395"/>
      <c r="Q1321" s="398"/>
      <c r="R1321" s="399"/>
    </row>
    <row r="1322" spans="3:18" x14ac:dyDescent="0.25">
      <c r="C1322" s="380" t="s">
        <v>1202</v>
      </c>
      <c r="D1322" s="381"/>
      <c r="E1322" s="379" t="s">
        <v>1754</v>
      </c>
      <c r="F1322" s="379"/>
      <c r="G1322" s="379">
        <v>1</v>
      </c>
      <c r="H1322" s="379"/>
      <c r="I1322" s="379">
        <v>14.71</v>
      </c>
      <c r="J1322" s="379"/>
      <c r="K1322" s="377">
        <f t="shared" si="176"/>
        <v>17.799100000000003</v>
      </c>
      <c r="L1322" s="378"/>
      <c r="M1322" s="908"/>
      <c r="N1322" s="909"/>
      <c r="O1322" s="394"/>
      <c r="P1322" s="395"/>
      <c r="Q1322" s="398"/>
      <c r="R1322" s="399"/>
    </row>
    <row r="1323" spans="3:18" ht="15.75" thickBot="1" x14ac:dyDescent="0.3">
      <c r="C1323" s="380" t="s">
        <v>1203</v>
      </c>
      <c r="D1323" s="381"/>
      <c r="E1323" s="379" t="s">
        <v>1754</v>
      </c>
      <c r="F1323" s="379"/>
      <c r="G1323" s="379">
        <v>1</v>
      </c>
      <c r="H1323" s="379"/>
      <c r="I1323" s="379">
        <v>21.42</v>
      </c>
      <c r="J1323" s="379"/>
      <c r="K1323" s="377">
        <f t="shared" si="176"/>
        <v>25.918200000000002</v>
      </c>
      <c r="L1323" s="378"/>
      <c r="M1323" s="908"/>
      <c r="N1323" s="909"/>
      <c r="O1323" s="394"/>
      <c r="P1323" s="395"/>
      <c r="Q1323" s="398"/>
      <c r="R1323" s="399"/>
    </row>
    <row r="1324" spans="3:18" x14ac:dyDescent="0.25">
      <c r="C1324" s="332" t="s">
        <v>1204</v>
      </c>
      <c r="D1324" s="333"/>
      <c r="E1324" s="330" t="s">
        <v>1766</v>
      </c>
      <c r="F1324" s="331"/>
      <c r="G1324" s="330">
        <v>2</v>
      </c>
      <c r="H1324" s="331"/>
      <c r="I1324" s="330">
        <v>11.07</v>
      </c>
      <c r="J1324" s="331"/>
      <c r="K1324" s="363">
        <f>21%*(I1324)+(I1324)*G1324</f>
        <v>24.464700000000001</v>
      </c>
      <c r="L1324" s="364"/>
      <c r="M1324" s="910"/>
      <c r="N1324" s="909"/>
      <c r="O1324" s="365">
        <v>32</v>
      </c>
      <c r="P1324" s="366"/>
      <c r="Q1324" s="371">
        <v>1</v>
      </c>
      <c r="R1324" s="372"/>
    </row>
    <row r="1325" spans="3:18" x14ac:dyDescent="0.25">
      <c r="C1325" s="328" t="s">
        <v>1205</v>
      </c>
      <c r="D1325" s="329"/>
      <c r="E1325" s="342" t="s">
        <v>1767</v>
      </c>
      <c r="F1325" s="343"/>
      <c r="G1325" s="316">
        <v>2</v>
      </c>
      <c r="H1325" s="317"/>
      <c r="I1325" s="316">
        <v>15.63</v>
      </c>
      <c r="J1325" s="317"/>
      <c r="K1325" s="322">
        <f>21%*(I1325)+(I1325)*G1325</f>
        <v>34.542300000000004</v>
      </c>
      <c r="L1325" s="323"/>
      <c r="M1325" s="910"/>
      <c r="N1325" s="909"/>
      <c r="O1325" s="367"/>
      <c r="P1325" s="368"/>
      <c r="Q1325" s="373"/>
      <c r="R1325" s="374"/>
    </row>
    <row r="1326" spans="3:18" x14ac:dyDescent="0.25">
      <c r="C1326" s="328" t="s">
        <v>1206</v>
      </c>
      <c r="D1326" s="329"/>
      <c r="E1326" s="342" t="s">
        <v>1767</v>
      </c>
      <c r="F1326" s="343"/>
      <c r="G1326" s="316">
        <v>9</v>
      </c>
      <c r="H1326" s="317"/>
      <c r="I1326" s="316">
        <v>12.3</v>
      </c>
      <c r="J1326" s="317"/>
      <c r="K1326" s="322">
        <f t="shared" ref="K1326:K1359" si="177">21%*(I1326)+(I1326)*G1326</f>
        <v>113.283</v>
      </c>
      <c r="L1326" s="323"/>
      <c r="M1326" s="910"/>
      <c r="N1326" s="909"/>
      <c r="O1326" s="367"/>
      <c r="P1326" s="368"/>
      <c r="Q1326" s="373"/>
      <c r="R1326" s="374"/>
    </row>
    <row r="1327" spans="3:18" x14ac:dyDescent="0.25">
      <c r="C1327" s="328" t="s">
        <v>1207</v>
      </c>
      <c r="D1327" s="329"/>
      <c r="E1327" s="342" t="s">
        <v>1767</v>
      </c>
      <c r="F1327" s="343"/>
      <c r="G1327" s="316">
        <v>7</v>
      </c>
      <c r="H1327" s="317"/>
      <c r="I1327" s="316">
        <v>17.48</v>
      </c>
      <c r="J1327" s="317"/>
      <c r="K1327" s="322">
        <f t="shared" si="177"/>
        <v>126.0308</v>
      </c>
      <c r="L1327" s="323"/>
      <c r="M1327" s="910"/>
      <c r="N1327" s="909"/>
      <c r="O1327" s="367"/>
      <c r="P1327" s="368"/>
      <c r="Q1327" s="373"/>
      <c r="R1327" s="374"/>
    </row>
    <row r="1328" spans="3:18" x14ac:dyDescent="0.25">
      <c r="C1328" s="328" t="s">
        <v>1208</v>
      </c>
      <c r="D1328" s="329"/>
      <c r="E1328" s="316" t="s">
        <v>1768</v>
      </c>
      <c r="F1328" s="317"/>
      <c r="G1328" s="316">
        <v>1</v>
      </c>
      <c r="H1328" s="317"/>
      <c r="I1328" s="316">
        <v>55.94</v>
      </c>
      <c r="J1328" s="317"/>
      <c r="K1328" s="322">
        <f t="shared" si="177"/>
        <v>67.687399999999997</v>
      </c>
      <c r="L1328" s="323"/>
      <c r="M1328" s="910"/>
      <c r="N1328" s="909"/>
      <c r="O1328" s="367"/>
      <c r="P1328" s="368"/>
      <c r="Q1328" s="373"/>
      <c r="R1328" s="374"/>
    </row>
    <row r="1329" spans="3:18" x14ac:dyDescent="0.25">
      <c r="C1329" s="328" t="s">
        <v>1209</v>
      </c>
      <c r="D1329" s="329"/>
      <c r="E1329" s="316" t="s">
        <v>1769</v>
      </c>
      <c r="F1329" s="317"/>
      <c r="G1329" s="316">
        <v>1</v>
      </c>
      <c r="H1329" s="317"/>
      <c r="I1329" s="316">
        <v>10.81</v>
      </c>
      <c r="J1329" s="317"/>
      <c r="K1329" s="322">
        <f t="shared" si="177"/>
        <v>13.080100000000002</v>
      </c>
      <c r="L1329" s="323"/>
      <c r="M1329" s="910"/>
      <c r="N1329" s="909"/>
      <c r="O1329" s="367"/>
      <c r="P1329" s="368"/>
      <c r="Q1329" s="373"/>
      <c r="R1329" s="374"/>
    </row>
    <row r="1330" spans="3:18" x14ac:dyDescent="0.25">
      <c r="C1330" s="328" t="s">
        <v>1210</v>
      </c>
      <c r="D1330" s="329"/>
      <c r="E1330" s="316" t="s">
        <v>1770</v>
      </c>
      <c r="F1330" s="317"/>
      <c r="G1330" s="316">
        <v>1</v>
      </c>
      <c r="H1330" s="317"/>
      <c r="I1330" s="316">
        <v>25.26</v>
      </c>
      <c r="J1330" s="317"/>
      <c r="K1330" s="322">
        <f t="shared" si="177"/>
        <v>30.564600000000002</v>
      </c>
      <c r="L1330" s="323"/>
      <c r="M1330" s="910"/>
      <c r="N1330" s="909"/>
      <c r="O1330" s="367"/>
      <c r="P1330" s="368"/>
      <c r="Q1330" s="373"/>
      <c r="R1330" s="374"/>
    </row>
    <row r="1331" spans="3:18" ht="15.75" thickBot="1" x14ac:dyDescent="0.3">
      <c r="C1331" s="328" t="s">
        <v>1211</v>
      </c>
      <c r="D1331" s="329"/>
      <c r="E1331" s="316" t="s">
        <v>1771</v>
      </c>
      <c r="F1331" s="317"/>
      <c r="G1331" s="316">
        <v>1</v>
      </c>
      <c r="H1331" s="317"/>
      <c r="I1331" s="316">
        <v>2.8</v>
      </c>
      <c r="J1331" s="317"/>
      <c r="K1331" s="322">
        <f t="shared" si="177"/>
        <v>3.3879999999999999</v>
      </c>
      <c r="L1331" s="323"/>
      <c r="M1331" s="910"/>
      <c r="N1331" s="909"/>
      <c r="O1331" s="367"/>
      <c r="P1331" s="368"/>
      <c r="Q1331" s="373"/>
      <c r="R1331" s="374"/>
    </row>
    <row r="1332" spans="3:18" x14ac:dyDescent="0.25">
      <c r="C1332" s="332" t="s">
        <v>1212</v>
      </c>
      <c r="D1332" s="333"/>
      <c r="E1332" s="330" t="s">
        <v>1772</v>
      </c>
      <c r="F1332" s="331"/>
      <c r="G1332" s="330">
        <v>1</v>
      </c>
      <c r="H1332" s="331"/>
      <c r="I1332" s="330">
        <v>187</v>
      </c>
      <c r="J1332" s="331"/>
      <c r="K1332" s="363">
        <f t="shared" si="177"/>
        <v>226.26999999999998</v>
      </c>
      <c r="L1332" s="364"/>
      <c r="M1332" s="910"/>
      <c r="N1332" s="909"/>
      <c r="O1332" s="367"/>
      <c r="P1332" s="368"/>
      <c r="Q1332" s="371">
        <v>2</v>
      </c>
      <c r="R1332" s="372"/>
    </row>
    <row r="1333" spans="3:18" x14ac:dyDescent="0.25">
      <c r="C1333" s="328" t="s">
        <v>1213</v>
      </c>
      <c r="D1333" s="329"/>
      <c r="E1333" s="316" t="s">
        <v>1773</v>
      </c>
      <c r="F1333" s="317"/>
      <c r="G1333" s="316">
        <v>1</v>
      </c>
      <c r="H1333" s="317"/>
      <c r="I1333" s="316">
        <v>278.97000000000003</v>
      </c>
      <c r="J1333" s="317"/>
      <c r="K1333" s="322">
        <f t="shared" si="177"/>
        <v>337.55370000000005</v>
      </c>
      <c r="L1333" s="323"/>
      <c r="M1333" s="910"/>
      <c r="N1333" s="909"/>
      <c r="O1333" s="367"/>
      <c r="P1333" s="368"/>
      <c r="Q1333" s="373"/>
      <c r="R1333" s="374"/>
    </row>
    <row r="1334" spans="3:18" x14ac:dyDescent="0.25">
      <c r="C1334" s="328" t="s">
        <v>1214</v>
      </c>
      <c r="D1334" s="329"/>
      <c r="E1334" s="316" t="s">
        <v>1662</v>
      </c>
      <c r="F1334" s="317"/>
      <c r="G1334" s="316">
        <v>1</v>
      </c>
      <c r="H1334" s="317"/>
      <c r="I1334" s="316">
        <v>16.89</v>
      </c>
      <c r="J1334" s="317"/>
      <c r="K1334" s="322">
        <f t="shared" si="177"/>
        <v>20.436900000000001</v>
      </c>
      <c r="L1334" s="323"/>
      <c r="M1334" s="910"/>
      <c r="N1334" s="909"/>
      <c r="O1334" s="367"/>
      <c r="P1334" s="368"/>
      <c r="Q1334" s="373"/>
      <c r="R1334" s="374"/>
    </row>
    <row r="1335" spans="3:18" x14ac:dyDescent="0.25">
      <c r="C1335" s="328" t="s">
        <v>1215</v>
      </c>
      <c r="D1335" s="329"/>
      <c r="E1335" s="316" t="s">
        <v>1774</v>
      </c>
      <c r="F1335" s="317"/>
      <c r="G1335" s="316">
        <v>1</v>
      </c>
      <c r="H1335" s="317"/>
      <c r="I1335" s="316">
        <v>115.45</v>
      </c>
      <c r="J1335" s="317"/>
      <c r="K1335" s="322">
        <f t="shared" si="177"/>
        <v>139.69450000000001</v>
      </c>
      <c r="L1335" s="323"/>
      <c r="M1335" s="910"/>
      <c r="N1335" s="909"/>
      <c r="O1335" s="367"/>
      <c r="P1335" s="368"/>
      <c r="Q1335" s="373"/>
      <c r="R1335" s="374"/>
    </row>
    <row r="1336" spans="3:18" x14ac:dyDescent="0.25">
      <c r="C1336" s="328" t="s">
        <v>1216</v>
      </c>
      <c r="D1336" s="329"/>
      <c r="E1336" s="316" t="s">
        <v>1775</v>
      </c>
      <c r="F1336" s="317"/>
      <c r="G1336" s="316">
        <v>1</v>
      </c>
      <c r="H1336" s="317"/>
      <c r="I1336" s="316">
        <v>150.12</v>
      </c>
      <c r="J1336" s="317"/>
      <c r="K1336" s="322">
        <f t="shared" si="177"/>
        <v>181.64519999999999</v>
      </c>
      <c r="L1336" s="323"/>
      <c r="M1336" s="910"/>
      <c r="N1336" s="909"/>
      <c r="O1336" s="367"/>
      <c r="P1336" s="368"/>
      <c r="Q1336" s="373"/>
      <c r="R1336" s="374"/>
    </row>
    <row r="1337" spans="3:18" ht="15.75" thickBot="1" x14ac:dyDescent="0.3">
      <c r="C1337" s="328" t="s">
        <v>1217</v>
      </c>
      <c r="D1337" s="329"/>
      <c r="E1337" s="316" t="s">
        <v>1776</v>
      </c>
      <c r="F1337" s="317"/>
      <c r="G1337" s="316">
        <v>1</v>
      </c>
      <c r="H1337" s="317"/>
      <c r="I1337" s="316">
        <v>39.72</v>
      </c>
      <c r="J1337" s="317"/>
      <c r="K1337" s="322">
        <f t="shared" si="177"/>
        <v>48.061199999999999</v>
      </c>
      <c r="L1337" s="323"/>
      <c r="M1337" s="910"/>
      <c r="N1337" s="909"/>
      <c r="O1337" s="367"/>
      <c r="P1337" s="368"/>
      <c r="Q1337" s="373"/>
      <c r="R1337" s="374"/>
    </row>
    <row r="1338" spans="3:18" x14ac:dyDescent="0.25">
      <c r="C1338" s="332" t="s">
        <v>1218</v>
      </c>
      <c r="D1338" s="333"/>
      <c r="E1338" s="330" t="s">
        <v>1778</v>
      </c>
      <c r="F1338" s="331"/>
      <c r="G1338" s="330">
        <v>1</v>
      </c>
      <c r="H1338" s="331"/>
      <c r="I1338" s="330">
        <v>9.4700000000000006</v>
      </c>
      <c r="J1338" s="331"/>
      <c r="K1338" s="363">
        <f t="shared" si="177"/>
        <v>11.4587</v>
      </c>
      <c r="L1338" s="364"/>
      <c r="M1338" s="910"/>
      <c r="N1338" s="909"/>
      <c r="O1338" s="367"/>
      <c r="P1338" s="368"/>
      <c r="Q1338" s="371">
        <v>3</v>
      </c>
      <c r="R1338" s="372"/>
    </row>
    <row r="1339" spans="3:18" x14ac:dyDescent="0.25">
      <c r="C1339" s="328" t="s">
        <v>1219</v>
      </c>
      <c r="D1339" s="329"/>
      <c r="E1339" s="316" t="s">
        <v>1779</v>
      </c>
      <c r="F1339" s="317"/>
      <c r="G1339" s="316">
        <v>1</v>
      </c>
      <c r="H1339" s="317"/>
      <c r="I1339" s="316">
        <v>1.46</v>
      </c>
      <c r="J1339" s="317"/>
      <c r="K1339" s="322">
        <f t="shared" si="177"/>
        <v>1.7665999999999999</v>
      </c>
      <c r="L1339" s="323"/>
      <c r="M1339" s="910"/>
      <c r="N1339" s="909"/>
      <c r="O1339" s="367"/>
      <c r="P1339" s="368"/>
      <c r="Q1339" s="373"/>
      <c r="R1339" s="374"/>
    </row>
    <row r="1340" spans="3:18" x14ac:dyDescent="0.25">
      <c r="C1340" s="328" t="s">
        <v>1220</v>
      </c>
      <c r="D1340" s="329"/>
      <c r="E1340" s="316" t="s">
        <v>1582</v>
      </c>
      <c r="F1340" s="317"/>
      <c r="G1340" s="316">
        <v>1</v>
      </c>
      <c r="H1340" s="317"/>
      <c r="I1340" s="316">
        <v>3.15</v>
      </c>
      <c r="J1340" s="317"/>
      <c r="K1340" s="322">
        <f t="shared" si="177"/>
        <v>3.8114999999999997</v>
      </c>
      <c r="L1340" s="323"/>
      <c r="M1340" s="910"/>
      <c r="N1340" s="909"/>
      <c r="O1340" s="367"/>
      <c r="P1340" s="368"/>
      <c r="Q1340" s="373"/>
      <c r="R1340" s="374"/>
    </row>
    <row r="1341" spans="3:18" x14ac:dyDescent="0.25">
      <c r="C1341" s="328" t="s">
        <v>1221</v>
      </c>
      <c r="D1341" s="329"/>
      <c r="E1341" s="316" t="s">
        <v>1780</v>
      </c>
      <c r="F1341" s="317"/>
      <c r="G1341" s="316">
        <v>1</v>
      </c>
      <c r="H1341" s="317"/>
      <c r="I1341" s="316">
        <v>12.86</v>
      </c>
      <c r="J1341" s="317"/>
      <c r="K1341" s="322">
        <f t="shared" si="177"/>
        <v>15.560599999999999</v>
      </c>
      <c r="L1341" s="323"/>
      <c r="M1341" s="910"/>
      <c r="N1341" s="909"/>
      <c r="O1341" s="367"/>
      <c r="P1341" s="368"/>
      <c r="Q1341" s="373"/>
      <c r="R1341" s="374"/>
    </row>
    <row r="1342" spans="3:18" x14ac:dyDescent="0.25">
      <c r="C1342" s="328" t="s">
        <v>1782</v>
      </c>
      <c r="D1342" s="329"/>
      <c r="E1342" s="316" t="s">
        <v>1466</v>
      </c>
      <c r="F1342" s="317"/>
      <c r="G1342" s="316">
        <v>1</v>
      </c>
      <c r="H1342" s="317"/>
      <c r="I1342" s="316">
        <v>7.36</v>
      </c>
      <c r="J1342" s="317"/>
      <c r="K1342" s="322">
        <f t="shared" si="177"/>
        <v>8.9055999999999997</v>
      </c>
      <c r="L1342" s="323"/>
      <c r="M1342" s="910"/>
      <c r="N1342" s="909"/>
      <c r="O1342" s="367"/>
      <c r="P1342" s="368"/>
      <c r="Q1342" s="373"/>
      <c r="R1342" s="374"/>
    </row>
    <row r="1343" spans="3:18" x14ac:dyDescent="0.25">
      <c r="C1343" s="328" t="s">
        <v>1222</v>
      </c>
      <c r="D1343" s="329"/>
      <c r="E1343" s="316" t="s">
        <v>1780</v>
      </c>
      <c r="F1343" s="317"/>
      <c r="G1343" s="316">
        <v>1</v>
      </c>
      <c r="H1343" s="317"/>
      <c r="I1343" s="316">
        <v>2.0299999999999998</v>
      </c>
      <c r="J1343" s="317"/>
      <c r="K1343" s="322">
        <f t="shared" si="177"/>
        <v>2.4562999999999997</v>
      </c>
      <c r="L1343" s="323"/>
      <c r="M1343" s="910"/>
      <c r="N1343" s="909"/>
      <c r="O1343" s="367"/>
      <c r="P1343" s="368"/>
      <c r="Q1343" s="373"/>
      <c r="R1343" s="374"/>
    </row>
    <row r="1344" spans="3:18" x14ac:dyDescent="0.25">
      <c r="C1344" s="328" t="s">
        <v>1223</v>
      </c>
      <c r="D1344" s="329"/>
      <c r="E1344" s="316" t="s">
        <v>1466</v>
      </c>
      <c r="F1344" s="317"/>
      <c r="G1344" s="316">
        <v>1</v>
      </c>
      <c r="H1344" s="317"/>
      <c r="I1344" s="316">
        <v>9.4700000000000006</v>
      </c>
      <c r="J1344" s="317"/>
      <c r="K1344" s="322">
        <f t="shared" si="177"/>
        <v>11.4587</v>
      </c>
      <c r="L1344" s="323"/>
      <c r="M1344" s="910"/>
      <c r="N1344" s="909"/>
      <c r="O1344" s="367"/>
      <c r="P1344" s="368"/>
      <c r="Q1344" s="373"/>
      <c r="R1344" s="374"/>
    </row>
    <row r="1345" spans="3:18" x14ac:dyDescent="0.25">
      <c r="C1345" s="328" t="s">
        <v>1224</v>
      </c>
      <c r="D1345" s="329"/>
      <c r="E1345" s="316" t="s">
        <v>1781</v>
      </c>
      <c r="F1345" s="317"/>
      <c r="G1345" s="316">
        <v>1</v>
      </c>
      <c r="H1345" s="317"/>
      <c r="I1345" s="316">
        <v>1.8</v>
      </c>
      <c r="J1345" s="317"/>
      <c r="K1345" s="322">
        <f t="shared" si="177"/>
        <v>2.1779999999999999</v>
      </c>
      <c r="L1345" s="323"/>
      <c r="M1345" s="910"/>
      <c r="N1345" s="909"/>
      <c r="O1345" s="367"/>
      <c r="P1345" s="368"/>
      <c r="Q1345" s="373"/>
      <c r="R1345" s="374"/>
    </row>
    <row r="1346" spans="3:18" x14ac:dyDescent="0.25">
      <c r="C1346" s="328" t="s">
        <v>1225</v>
      </c>
      <c r="D1346" s="329"/>
      <c r="E1346" s="316" t="s">
        <v>1372</v>
      </c>
      <c r="F1346" s="317"/>
      <c r="G1346" s="316">
        <v>1</v>
      </c>
      <c r="H1346" s="317"/>
      <c r="I1346" s="316">
        <v>9.2100000000000009</v>
      </c>
      <c r="J1346" s="317"/>
      <c r="K1346" s="322">
        <f t="shared" si="177"/>
        <v>11.144100000000002</v>
      </c>
      <c r="L1346" s="323"/>
      <c r="M1346" s="910"/>
      <c r="N1346" s="909"/>
      <c r="O1346" s="367"/>
      <c r="P1346" s="368"/>
      <c r="Q1346" s="373"/>
      <c r="R1346" s="374"/>
    </row>
    <row r="1347" spans="3:18" x14ac:dyDescent="0.25">
      <c r="C1347" s="328" t="s">
        <v>1226</v>
      </c>
      <c r="D1347" s="329"/>
      <c r="E1347" s="316" t="s">
        <v>1783</v>
      </c>
      <c r="F1347" s="317"/>
      <c r="G1347" s="316">
        <v>1</v>
      </c>
      <c r="H1347" s="317"/>
      <c r="I1347" s="316">
        <v>16.670000000000002</v>
      </c>
      <c r="J1347" s="317"/>
      <c r="K1347" s="322">
        <f t="shared" si="177"/>
        <v>20.170700000000004</v>
      </c>
      <c r="L1347" s="323"/>
      <c r="M1347" s="910"/>
      <c r="N1347" s="909"/>
      <c r="O1347" s="367"/>
      <c r="P1347" s="368"/>
      <c r="Q1347" s="373"/>
      <c r="R1347" s="374"/>
    </row>
    <row r="1348" spans="3:18" x14ac:dyDescent="0.25">
      <c r="C1348" s="328" t="s">
        <v>1227</v>
      </c>
      <c r="D1348" s="329"/>
      <c r="E1348" s="316" t="s">
        <v>1784</v>
      </c>
      <c r="F1348" s="317"/>
      <c r="G1348" s="316">
        <v>1</v>
      </c>
      <c r="H1348" s="317"/>
      <c r="I1348" s="316">
        <v>8.39</v>
      </c>
      <c r="J1348" s="317"/>
      <c r="K1348" s="322">
        <f t="shared" si="177"/>
        <v>10.151900000000001</v>
      </c>
      <c r="L1348" s="323"/>
      <c r="M1348" s="910"/>
      <c r="N1348" s="909"/>
      <c r="O1348" s="367"/>
      <c r="P1348" s="368"/>
      <c r="Q1348" s="373"/>
      <c r="R1348" s="374"/>
    </row>
    <row r="1349" spans="3:18" x14ac:dyDescent="0.25">
      <c r="C1349" s="328" t="s">
        <v>1228</v>
      </c>
      <c r="D1349" s="329"/>
      <c r="E1349" s="316" t="s">
        <v>1582</v>
      </c>
      <c r="F1349" s="317"/>
      <c r="G1349" s="316">
        <v>2</v>
      </c>
      <c r="H1349" s="317"/>
      <c r="I1349" s="316">
        <v>9.6999999999999993</v>
      </c>
      <c r="J1349" s="317"/>
      <c r="K1349" s="322">
        <f t="shared" si="177"/>
        <v>21.436999999999998</v>
      </c>
      <c r="L1349" s="323"/>
      <c r="M1349" s="910"/>
      <c r="N1349" s="909"/>
      <c r="O1349" s="367"/>
      <c r="P1349" s="368"/>
      <c r="Q1349" s="373"/>
      <c r="R1349" s="374"/>
    </row>
    <row r="1350" spans="3:18" x14ac:dyDescent="0.25">
      <c r="C1350" s="328" t="s">
        <v>1229</v>
      </c>
      <c r="D1350" s="329"/>
      <c r="E1350" s="316" t="s">
        <v>1372</v>
      </c>
      <c r="F1350" s="317"/>
      <c r="G1350" s="316">
        <v>1</v>
      </c>
      <c r="H1350" s="317"/>
      <c r="I1350" s="316">
        <v>19.54</v>
      </c>
      <c r="J1350" s="317"/>
      <c r="K1350" s="322">
        <f t="shared" si="177"/>
        <v>23.6434</v>
      </c>
      <c r="L1350" s="323"/>
      <c r="M1350" s="910"/>
      <c r="N1350" s="909"/>
      <c r="O1350" s="367"/>
      <c r="P1350" s="368"/>
      <c r="Q1350" s="373"/>
      <c r="R1350" s="374"/>
    </row>
    <row r="1351" spans="3:18" x14ac:dyDescent="0.25">
      <c r="C1351" s="328" t="s">
        <v>1230</v>
      </c>
      <c r="D1351" s="329"/>
      <c r="E1351" s="316" t="s">
        <v>1785</v>
      </c>
      <c r="F1351" s="317"/>
      <c r="G1351" s="316">
        <v>1</v>
      </c>
      <c r="H1351" s="317"/>
      <c r="I1351" s="316">
        <v>5.14</v>
      </c>
      <c r="J1351" s="317"/>
      <c r="K1351" s="322">
        <f t="shared" si="177"/>
        <v>6.2193999999999994</v>
      </c>
      <c r="L1351" s="323"/>
      <c r="M1351" s="910"/>
      <c r="N1351" s="909"/>
      <c r="O1351" s="367"/>
      <c r="P1351" s="368"/>
      <c r="Q1351" s="373"/>
      <c r="R1351" s="374"/>
    </row>
    <row r="1352" spans="3:18" ht="15.75" thickBot="1" x14ac:dyDescent="0.3">
      <c r="C1352" s="328" t="s">
        <v>1231</v>
      </c>
      <c r="D1352" s="329"/>
      <c r="E1352" s="316" t="s">
        <v>1786</v>
      </c>
      <c r="F1352" s="317"/>
      <c r="G1352" s="316">
        <v>1</v>
      </c>
      <c r="H1352" s="317"/>
      <c r="I1352" s="316">
        <v>10.26</v>
      </c>
      <c r="J1352" s="317"/>
      <c r="K1352" s="322">
        <f t="shared" si="177"/>
        <v>12.4146</v>
      </c>
      <c r="L1352" s="323"/>
      <c r="M1352" s="910"/>
      <c r="N1352" s="909"/>
      <c r="O1352" s="367"/>
      <c r="P1352" s="368"/>
      <c r="Q1352" s="373"/>
      <c r="R1352" s="374"/>
    </row>
    <row r="1353" spans="3:18" x14ac:dyDescent="0.25">
      <c r="C1353" s="332" t="s">
        <v>1232</v>
      </c>
      <c r="D1353" s="333"/>
      <c r="E1353" s="354" t="s">
        <v>1787</v>
      </c>
      <c r="F1353" s="355"/>
      <c r="G1353" s="330">
        <v>1</v>
      </c>
      <c r="H1353" s="331"/>
      <c r="I1353" s="330">
        <v>16.46</v>
      </c>
      <c r="J1353" s="331"/>
      <c r="K1353" s="363">
        <f t="shared" si="177"/>
        <v>19.916600000000003</v>
      </c>
      <c r="L1353" s="364"/>
      <c r="M1353" s="910"/>
      <c r="N1353" s="909"/>
      <c r="O1353" s="367"/>
      <c r="P1353" s="368"/>
      <c r="Q1353" s="371">
        <v>4</v>
      </c>
      <c r="R1353" s="372"/>
    </row>
    <row r="1354" spans="3:18" x14ac:dyDescent="0.25">
      <c r="C1354" s="328" t="s">
        <v>1233</v>
      </c>
      <c r="D1354" s="329"/>
      <c r="E1354" s="356" t="s">
        <v>1787</v>
      </c>
      <c r="F1354" s="356"/>
      <c r="G1354" s="316">
        <v>1</v>
      </c>
      <c r="H1354" s="317"/>
      <c r="I1354" s="316">
        <v>10.19</v>
      </c>
      <c r="J1354" s="317"/>
      <c r="K1354" s="322">
        <f t="shared" si="177"/>
        <v>12.329899999999999</v>
      </c>
      <c r="L1354" s="323"/>
      <c r="M1354" s="910"/>
      <c r="N1354" s="909"/>
      <c r="O1354" s="367"/>
      <c r="P1354" s="368"/>
      <c r="Q1354" s="373"/>
      <c r="R1354" s="374"/>
    </row>
    <row r="1355" spans="3:18" x14ac:dyDescent="0.25">
      <c r="C1355" s="328" t="s">
        <v>1234</v>
      </c>
      <c r="D1355" s="329"/>
      <c r="E1355" s="316" t="s">
        <v>1788</v>
      </c>
      <c r="F1355" s="317"/>
      <c r="G1355" s="316">
        <v>4</v>
      </c>
      <c r="H1355" s="317"/>
      <c r="I1355" s="316">
        <v>10.26</v>
      </c>
      <c r="J1355" s="317"/>
      <c r="K1355" s="322">
        <f t="shared" si="177"/>
        <v>43.194600000000001</v>
      </c>
      <c r="L1355" s="323"/>
      <c r="M1355" s="910"/>
      <c r="N1355" s="909"/>
      <c r="O1355" s="367"/>
      <c r="P1355" s="368"/>
      <c r="Q1355" s="373"/>
      <c r="R1355" s="374"/>
    </row>
    <row r="1356" spans="3:18" x14ac:dyDescent="0.25">
      <c r="C1356" s="328" t="s">
        <v>1235</v>
      </c>
      <c r="D1356" s="329"/>
      <c r="E1356" s="316" t="s">
        <v>1789</v>
      </c>
      <c r="F1356" s="317"/>
      <c r="G1356" s="316">
        <v>1</v>
      </c>
      <c r="H1356" s="317"/>
      <c r="I1356" s="316">
        <v>5.04</v>
      </c>
      <c r="J1356" s="317"/>
      <c r="K1356" s="322">
        <f t="shared" si="177"/>
        <v>6.0983999999999998</v>
      </c>
      <c r="L1356" s="323"/>
      <c r="M1356" s="910"/>
      <c r="N1356" s="909"/>
      <c r="O1356" s="367"/>
      <c r="P1356" s="368"/>
      <c r="Q1356" s="373"/>
      <c r="R1356" s="374"/>
    </row>
    <row r="1357" spans="3:18" x14ac:dyDescent="0.25">
      <c r="C1357" s="328" t="s">
        <v>1236</v>
      </c>
      <c r="D1357" s="329"/>
      <c r="E1357" s="316" t="s">
        <v>1790</v>
      </c>
      <c r="F1357" s="317"/>
      <c r="G1357" s="316">
        <v>1</v>
      </c>
      <c r="H1357" s="317"/>
      <c r="I1357" s="316">
        <v>10.56</v>
      </c>
      <c r="J1357" s="317"/>
      <c r="K1357" s="322">
        <f t="shared" si="177"/>
        <v>12.7776</v>
      </c>
      <c r="L1357" s="323"/>
      <c r="M1357" s="910"/>
      <c r="N1357" s="909"/>
      <c r="O1357" s="367"/>
      <c r="P1357" s="368"/>
      <c r="Q1357" s="373"/>
      <c r="R1357" s="374"/>
    </row>
    <row r="1358" spans="3:18" x14ac:dyDescent="0.25">
      <c r="C1358" s="328" t="s">
        <v>1237</v>
      </c>
      <c r="D1358" s="329"/>
      <c r="E1358" s="316" t="s">
        <v>1787</v>
      </c>
      <c r="F1358" s="317"/>
      <c r="G1358" s="316">
        <v>3</v>
      </c>
      <c r="H1358" s="317"/>
      <c r="I1358" s="316">
        <v>15.66</v>
      </c>
      <c r="J1358" s="317"/>
      <c r="K1358" s="322">
        <f t="shared" si="177"/>
        <v>50.268600000000006</v>
      </c>
      <c r="L1358" s="323"/>
      <c r="M1358" s="910"/>
      <c r="N1358" s="909"/>
      <c r="O1358" s="367"/>
      <c r="P1358" s="368"/>
      <c r="Q1358" s="373"/>
      <c r="R1358" s="374"/>
    </row>
    <row r="1359" spans="3:18" ht="15.75" thickBot="1" x14ac:dyDescent="0.3">
      <c r="C1359" s="326" t="s">
        <v>1238</v>
      </c>
      <c r="D1359" s="327"/>
      <c r="E1359" s="318"/>
      <c r="F1359" s="319"/>
      <c r="G1359" s="318">
        <v>1</v>
      </c>
      <c r="H1359" s="319"/>
      <c r="I1359" s="318">
        <v>3.2</v>
      </c>
      <c r="J1359" s="319"/>
      <c r="K1359" s="320">
        <f t="shared" si="177"/>
        <v>3.8720000000000003</v>
      </c>
      <c r="L1359" s="321"/>
      <c r="M1359" s="910"/>
      <c r="N1359" s="909"/>
      <c r="O1359" s="369"/>
      <c r="P1359" s="370"/>
      <c r="Q1359" s="375"/>
      <c r="R1359" s="376"/>
    </row>
    <row r="1360" spans="3:18" x14ac:dyDescent="0.25">
      <c r="C1360" s="324" t="s">
        <v>1239</v>
      </c>
      <c r="D1360" s="325"/>
      <c r="E1360" s="308" t="s">
        <v>1821</v>
      </c>
      <c r="F1360" s="309"/>
      <c r="G1360" s="308">
        <v>1</v>
      </c>
      <c r="H1360" s="309"/>
      <c r="I1360" s="308">
        <v>10.26</v>
      </c>
      <c r="J1360" s="309"/>
      <c r="K1360" s="361">
        <f t="shared" ref="K1360" si="178">21%*(I1360)+(I1360)</f>
        <v>12.4146</v>
      </c>
      <c r="L1360" s="362"/>
      <c r="M1360" s="910"/>
      <c r="N1360" s="909"/>
      <c r="O1360" s="357">
        <v>33</v>
      </c>
      <c r="P1360" s="358"/>
      <c r="Q1360" s="348">
        <v>1</v>
      </c>
      <c r="R1360" s="349"/>
    </row>
    <row r="1361" spans="3:18" x14ac:dyDescent="0.25">
      <c r="C1361" s="288" t="s">
        <v>1240</v>
      </c>
      <c r="D1361" s="298"/>
      <c r="E1361" s="291" t="s">
        <v>1822</v>
      </c>
      <c r="F1361" s="292"/>
      <c r="G1361" s="291">
        <v>1</v>
      </c>
      <c r="H1361" s="292"/>
      <c r="I1361" s="291">
        <v>6.93</v>
      </c>
      <c r="J1361" s="292"/>
      <c r="K1361" s="293">
        <f t="shared" ref="K1361" si="179">21%*(I1361)+(I1361)</f>
        <v>8.3852999999999991</v>
      </c>
      <c r="L1361" s="294"/>
      <c r="M1361" s="910"/>
      <c r="N1361" s="909"/>
      <c r="O1361" s="359"/>
      <c r="P1361" s="360"/>
      <c r="Q1361" s="350"/>
      <c r="R1361" s="351"/>
    </row>
    <row r="1362" spans="3:18" x14ac:dyDescent="0.25">
      <c r="C1362" s="288" t="s">
        <v>1241</v>
      </c>
      <c r="D1362" s="298"/>
      <c r="E1362" s="85" t="s">
        <v>1823</v>
      </c>
      <c r="F1362" s="86"/>
      <c r="G1362" s="291">
        <v>1</v>
      </c>
      <c r="H1362" s="292"/>
      <c r="I1362" s="291">
        <v>1.31</v>
      </c>
      <c r="J1362" s="292"/>
      <c r="K1362" s="293">
        <f t="shared" ref="K1362" si="180">21%*(I1362)+(I1362)</f>
        <v>1.5851000000000002</v>
      </c>
      <c r="L1362" s="294"/>
      <c r="M1362" s="910"/>
      <c r="N1362" s="909"/>
      <c r="O1362" s="359"/>
      <c r="P1362" s="360"/>
      <c r="Q1362" s="350"/>
      <c r="R1362" s="351"/>
    </row>
    <row r="1363" spans="3:18" ht="15.75" thickBot="1" x14ac:dyDescent="0.3">
      <c r="C1363" s="334" t="s">
        <v>1242</v>
      </c>
      <c r="D1363" s="335"/>
      <c r="E1363" s="310" t="s">
        <v>1824</v>
      </c>
      <c r="F1363" s="311"/>
      <c r="G1363" s="310">
        <v>1</v>
      </c>
      <c r="H1363" s="311"/>
      <c r="I1363" s="310">
        <v>17.79</v>
      </c>
      <c r="J1363" s="311"/>
      <c r="K1363" s="344">
        <f t="shared" ref="K1363" si="181">21%*(I1363)+(I1363)</f>
        <v>21.5259</v>
      </c>
      <c r="L1363" s="345"/>
      <c r="M1363" s="910"/>
      <c r="N1363" s="909"/>
      <c r="O1363" s="359"/>
      <c r="P1363" s="360"/>
      <c r="Q1363" s="352"/>
      <c r="R1363" s="353"/>
    </row>
    <row r="1364" spans="3:18" x14ac:dyDescent="0.25">
      <c r="C1364" s="324" t="s">
        <v>1243</v>
      </c>
      <c r="D1364" s="325"/>
      <c r="E1364" s="308" t="s">
        <v>1548</v>
      </c>
      <c r="F1364" s="309"/>
      <c r="G1364" s="308">
        <v>2</v>
      </c>
      <c r="H1364" s="309"/>
      <c r="I1364" s="308">
        <v>14.59</v>
      </c>
      <c r="J1364" s="309"/>
      <c r="K1364" s="346">
        <f>21%*(I1364)+(I1364)*G1364</f>
        <v>32.243899999999996</v>
      </c>
      <c r="L1364" s="347"/>
      <c r="M1364" s="910"/>
      <c r="N1364" s="909"/>
      <c r="O1364" s="359"/>
      <c r="P1364" s="360"/>
      <c r="Q1364" s="348">
        <v>2</v>
      </c>
      <c r="R1364" s="349"/>
    </row>
    <row r="1365" spans="3:18" x14ac:dyDescent="0.25">
      <c r="C1365" s="288" t="s">
        <v>1244</v>
      </c>
      <c r="D1365" s="298"/>
      <c r="E1365" s="291" t="s">
        <v>1548</v>
      </c>
      <c r="F1365" s="292"/>
      <c r="G1365" s="291">
        <v>2</v>
      </c>
      <c r="H1365" s="292"/>
      <c r="I1365" s="291">
        <v>0.95</v>
      </c>
      <c r="J1365" s="292"/>
      <c r="K1365" s="293">
        <f>21%*(I1365)+(I1365)*G1365</f>
        <v>2.0994999999999999</v>
      </c>
      <c r="L1365" s="294"/>
      <c r="M1365" s="910"/>
      <c r="N1365" s="909"/>
      <c r="O1365" s="359"/>
      <c r="P1365" s="360"/>
      <c r="Q1365" s="350"/>
      <c r="R1365" s="351"/>
    </row>
    <row r="1366" spans="3:18" x14ac:dyDescent="0.25">
      <c r="C1366" s="288" t="s">
        <v>1245</v>
      </c>
      <c r="D1366" s="298"/>
      <c r="E1366" s="291" t="s">
        <v>1548</v>
      </c>
      <c r="F1366" s="292"/>
      <c r="G1366" s="291">
        <v>1</v>
      </c>
      <c r="H1366" s="292"/>
      <c r="I1366" s="291">
        <v>5.47</v>
      </c>
      <c r="J1366" s="292"/>
      <c r="K1366" s="293">
        <f t="shared" ref="K1366:K1367" si="182">21%*(I1366)+(I1366)</f>
        <v>6.6186999999999996</v>
      </c>
      <c r="L1366" s="294"/>
      <c r="M1366" s="910"/>
      <c r="N1366" s="909"/>
      <c r="O1366" s="359"/>
      <c r="P1366" s="360"/>
      <c r="Q1366" s="350"/>
      <c r="R1366" s="351"/>
    </row>
    <row r="1367" spans="3:18" x14ac:dyDescent="0.25">
      <c r="C1367" s="288" t="s">
        <v>1991</v>
      </c>
      <c r="D1367" s="289"/>
      <c r="E1367" s="290" t="s">
        <v>1821</v>
      </c>
      <c r="F1367" s="290"/>
      <c r="G1367" s="291">
        <v>1</v>
      </c>
      <c r="H1367" s="292"/>
      <c r="I1367" s="291">
        <v>13.33</v>
      </c>
      <c r="J1367" s="292"/>
      <c r="K1367" s="293">
        <f t="shared" si="182"/>
        <v>16.129300000000001</v>
      </c>
      <c r="L1367" s="294"/>
      <c r="M1367" s="910"/>
      <c r="N1367" s="909"/>
      <c r="O1367" s="359"/>
      <c r="P1367" s="360"/>
      <c r="Q1367" s="350"/>
      <c r="R1367" s="351"/>
    </row>
    <row r="1368" spans="3:18" x14ac:dyDescent="0.25">
      <c r="C1368" s="288" t="s">
        <v>1993</v>
      </c>
      <c r="D1368" s="289"/>
      <c r="E1368" s="291" t="s">
        <v>1823</v>
      </c>
      <c r="F1368" s="292"/>
      <c r="G1368" s="291">
        <v>1</v>
      </c>
      <c r="H1368" s="292"/>
      <c r="I1368" s="291">
        <v>12.14</v>
      </c>
      <c r="J1368" s="292"/>
      <c r="K1368" s="293">
        <f t="shared" ref="K1368" si="183">21%*(I1368)+(I1368)</f>
        <v>14.689400000000001</v>
      </c>
      <c r="L1368" s="294"/>
      <c r="M1368" s="910"/>
      <c r="N1368" s="909"/>
      <c r="O1368" s="359"/>
      <c r="P1368" s="360"/>
      <c r="Q1368" s="350"/>
      <c r="R1368" s="351"/>
    </row>
    <row r="1369" spans="3:18" x14ac:dyDescent="0.25">
      <c r="C1369" s="288" t="s">
        <v>1994</v>
      </c>
      <c r="D1369" s="289"/>
      <c r="E1369" s="291" t="s">
        <v>1992</v>
      </c>
      <c r="F1369" s="292"/>
      <c r="G1369" s="291">
        <v>1</v>
      </c>
      <c r="H1369" s="292"/>
      <c r="I1369" s="291">
        <v>13.93</v>
      </c>
      <c r="J1369" s="292"/>
      <c r="K1369" s="293">
        <f t="shared" ref="K1369" si="184">21%*(I1369)+(I1369)</f>
        <v>16.8553</v>
      </c>
      <c r="L1369" s="294"/>
      <c r="M1369" s="910"/>
      <c r="N1369" s="909"/>
      <c r="O1369" s="359"/>
      <c r="P1369" s="360"/>
      <c r="Q1369" s="350"/>
      <c r="R1369" s="351"/>
    </row>
    <row r="1370" spans="3:18" x14ac:dyDescent="0.25">
      <c r="C1370" s="288" t="s">
        <v>1995</v>
      </c>
      <c r="D1370" s="289"/>
      <c r="E1370" s="291" t="s">
        <v>1548</v>
      </c>
      <c r="F1370" s="292"/>
      <c r="G1370" s="291">
        <v>1</v>
      </c>
      <c r="H1370" s="292"/>
      <c r="I1370" s="291">
        <v>3.64</v>
      </c>
      <c r="J1370" s="292"/>
      <c r="K1370" s="293">
        <f t="shared" ref="K1370" si="185">21%*(I1370)+(I1370)</f>
        <v>4.4043999999999999</v>
      </c>
      <c r="L1370" s="294"/>
      <c r="M1370" s="910"/>
      <c r="N1370" s="909"/>
      <c r="O1370" s="359"/>
      <c r="P1370" s="360"/>
      <c r="Q1370" s="350"/>
      <c r="R1370" s="351"/>
    </row>
    <row r="1371" spans="3:18" ht="15.75" thickBot="1" x14ac:dyDescent="0.3">
      <c r="C1371" s="334" t="s">
        <v>1246</v>
      </c>
      <c r="D1371" s="335"/>
      <c r="E1371" s="291" t="s">
        <v>1548</v>
      </c>
      <c r="F1371" s="292"/>
      <c r="G1371" s="310">
        <v>1</v>
      </c>
      <c r="H1371" s="311"/>
      <c r="I1371" s="310">
        <v>0.95</v>
      </c>
      <c r="J1371" s="311"/>
      <c r="K1371" s="344">
        <f t="shared" ref="K1371" si="186">21%*(I1371)+(I1371)</f>
        <v>1.1495</v>
      </c>
      <c r="L1371" s="345"/>
      <c r="M1371" s="910"/>
      <c r="N1371" s="909"/>
      <c r="O1371" s="359"/>
      <c r="P1371" s="360"/>
      <c r="Q1371" s="352"/>
      <c r="R1371" s="353"/>
    </row>
    <row r="1372" spans="3:18" x14ac:dyDescent="0.25">
      <c r="C1372" s="324" t="s">
        <v>1247</v>
      </c>
      <c r="D1372" s="325"/>
      <c r="E1372" s="308" t="s">
        <v>1825</v>
      </c>
      <c r="F1372" s="309"/>
      <c r="G1372" s="308">
        <v>1</v>
      </c>
      <c r="H1372" s="309"/>
      <c r="I1372" s="308">
        <v>1.1299999999999999</v>
      </c>
      <c r="J1372" s="309"/>
      <c r="K1372" s="361">
        <f t="shared" ref="K1372" si="187">21%*(I1372)+(I1372)</f>
        <v>1.3672999999999997</v>
      </c>
      <c r="L1372" s="362"/>
      <c r="M1372" s="910"/>
      <c r="N1372" s="909"/>
      <c r="O1372" s="359"/>
      <c r="P1372" s="360"/>
      <c r="Q1372" s="348">
        <v>3</v>
      </c>
      <c r="R1372" s="349"/>
    </row>
    <row r="1373" spans="3:18" x14ac:dyDescent="0.25">
      <c r="C1373" s="288" t="s">
        <v>1248</v>
      </c>
      <c r="D1373" s="298"/>
      <c r="E1373" s="291" t="s">
        <v>1826</v>
      </c>
      <c r="F1373" s="292"/>
      <c r="G1373" s="291">
        <v>1</v>
      </c>
      <c r="H1373" s="292"/>
      <c r="I1373" s="291">
        <v>46.17</v>
      </c>
      <c r="J1373" s="292"/>
      <c r="K1373" s="293">
        <f t="shared" ref="K1373" si="188">21%*(I1373)+(I1373)</f>
        <v>55.865700000000004</v>
      </c>
      <c r="L1373" s="294"/>
      <c r="M1373" s="910"/>
      <c r="N1373" s="909"/>
      <c r="O1373" s="359"/>
      <c r="P1373" s="360"/>
      <c r="Q1373" s="350"/>
      <c r="R1373" s="351"/>
    </row>
    <row r="1374" spans="3:18" x14ac:dyDescent="0.25">
      <c r="C1374" s="288" t="s">
        <v>1249</v>
      </c>
      <c r="D1374" s="298"/>
      <c r="E1374" s="291" t="s">
        <v>1827</v>
      </c>
      <c r="F1374" s="292"/>
      <c r="G1374" s="291">
        <v>1</v>
      </c>
      <c r="H1374" s="292"/>
      <c r="I1374" s="291">
        <v>2.9</v>
      </c>
      <c r="J1374" s="292"/>
      <c r="K1374" s="293">
        <f t="shared" ref="K1374" si="189">21%*(I1374)+(I1374)</f>
        <v>3.5089999999999999</v>
      </c>
      <c r="L1374" s="294"/>
      <c r="M1374" s="910"/>
      <c r="N1374" s="909"/>
      <c r="O1374" s="359"/>
      <c r="P1374" s="360"/>
      <c r="Q1374" s="350"/>
      <c r="R1374" s="351"/>
    </row>
    <row r="1375" spans="3:18" x14ac:dyDescent="0.25">
      <c r="C1375" s="288" t="s">
        <v>1250</v>
      </c>
      <c r="D1375" s="298"/>
      <c r="E1375" s="291" t="s">
        <v>1591</v>
      </c>
      <c r="F1375" s="292"/>
      <c r="G1375" s="291">
        <v>1</v>
      </c>
      <c r="H1375" s="292"/>
      <c r="I1375" s="291">
        <v>37.64</v>
      </c>
      <c r="J1375" s="292"/>
      <c r="K1375" s="293">
        <f t="shared" ref="K1375" si="190">21%*(I1375)+(I1375)</f>
        <v>45.544400000000003</v>
      </c>
      <c r="L1375" s="294"/>
      <c r="M1375" s="910"/>
      <c r="N1375" s="909"/>
      <c r="O1375" s="359"/>
      <c r="P1375" s="360"/>
      <c r="Q1375" s="350"/>
      <c r="R1375" s="351"/>
    </row>
    <row r="1376" spans="3:18" ht="15.75" thickBot="1" x14ac:dyDescent="0.3">
      <c r="C1376" s="312" t="s">
        <v>1251</v>
      </c>
      <c r="D1376" s="313"/>
      <c r="E1376" s="85" t="s">
        <v>1828</v>
      </c>
      <c r="F1376" s="86"/>
      <c r="G1376" s="85">
        <v>1</v>
      </c>
      <c r="H1376" s="86"/>
      <c r="I1376" s="85">
        <v>14.7</v>
      </c>
      <c r="J1376" s="86"/>
      <c r="K1376" s="87">
        <f t="shared" ref="K1376" si="191">21%*(I1376)+(I1376)</f>
        <v>17.786999999999999</v>
      </c>
      <c r="L1376" s="88"/>
      <c r="M1376" s="910"/>
      <c r="N1376" s="909"/>
      <c r="O1376" s="359"/>
      <c r="P1376" s="360"/>
      <c r="Q1376" s="352"/>
      <c r="R1376" s="353"/>
    </row>
    <row r="1377" spans="3:18" ht="15.75" thickBot="1" x14ac:dyDescent="0.3">
      <c r="C1377" s="338" t="s">
        <v>1254</v>
      </c>
      <c r="D1377" s="339"/>
      <c r="E1377" s="336" t="s">
        <v>2339</v>
      </c>
      <c r="F1377" s="337"/>
      <c r="G1377" s="336">
        <v>1</v>
      </c>
      <c r="H1377" s="337"/>
      <c r="I1377" s="336">
        <v>16.29</v>
      </c>
      <c r="J1377" s="337"/>
      <c r="K1377" s="340">
        <v>20.62</v>
      </c>
      <c r="L1377" s="341"/>
      <c r="M1377" s="910"/>
      <c r="N1377" s="909"/>
      <c r="O1377" s="359"/>
      <c r="P1377" s="360"/>
      <c r="Q1377" s="350">
        <v>4</v>
      </c>
      <c r="R1377" s="351"/>
    </row>
    <row r="1378" spans="3:18" ht="15.75" thickBot="1" x14ac:dyDescent="0.3">
      <c r="C1378" s="1481" t="s">
        <v>1255</v>
      </c>
      <c r="D1378" s="1482"/>
      <c r="E1378" s="1480" t="s">
        <v>1829</v>
      </c>
      <c r="F1378" s="1480"/>
      <c r="G1378" s="1480">
        <v>1</v>
      </c>
      <c r="H1378" s="1480"/>
      <c r="I1378" s="1480">
        <v>128.72</v>
      </c>
      <c r="J1378" s="1480"/>
      <c r="K1378" s="1484">
        <f t="shared" ref="K1378" si="192">21%*(I1378)+(I1378)</f>
        <v>155.75119999999998</v>
      </c>
      <c r="L1378" s="1485"/>
      <c r="M1378" s="908"/>
      <c r="N1378" s="909"/>
      <c r="O1378" s="1465">
        <v>34</v>
      </c>
      <c r="P1378" s="1466"/>
      <c r="Q1378" s="299">
        <v>1</v>
      </c>
      <c r="R1378" s="300"/>
    </row>
    <row r="1379" spans="3:18" ht="15.75" thickBot="1" x14ac:dyDescent="0.3">
      <c r="C1379" s="1481" t="s">
        <v>1256</v>
      </c>
      <c r="D1379" s="1483"/>
      <c r="E1379" s="1480" t="s">
        <v>1829</v>
      </c>
      <c r="F1379" s="1480"/>
      <c r="G1379" s="1480">
        <v>1</v>
      </c>
      <c r="H1379" s="1480"/>
      <c r="I1379" s="1480">
        <v>78.8</v>
      </c>
      <c r="J1379" s="1480"/>
      <c r="K1379" s="1484">
        <f t="shared" ref="K1379" si="193">21%*(I1379)+(I1379)</f>
        <v>95.347999999999999</v>
      </c>
      <c r="L1379" s="1485"/>
      <c r="M1379" s="908"/>
      <c r="N1379" s="909"/>
      <c r="O1379" s="1467"/>
      <c r="P1379" s="1468"/>
      <c r="Q1379" s="299">
        <v>2</v>
      </c>
      <c r="R1379" s="300"/>
    </row>
    <row r="1380" spans="3:18" ht="15.75" thickBot="1" x14ac:dyDescent="0.3">
      <c r="C1380" s="1461" t="s">
        <v>2099</v>
      </c>
      <c r="D1380" s="1462"/>
      <c r="E1380" s="821" t="s">
        <v>2098</v>
      </c>
      <c r="F1380" s="821"/>
      <c r="G1380" s="821">
        <v>4</v>
      </c>
      <c r="H1380" s="821"/>
      <c r="I1380" s="821">
        <v>102.41</v>
      </c>
      <c r="J1380" s="821"/>
      <c r="K1380" s="1463">
        <f>21%*(I1380)+(I1380)*G1380</f>
        <v>431.14609999999999</v>
      </c>
      <c r="L1380" s="1464"/>
      <c r="M1380" s="908"/>
      <c r="N1380" s="909"/>
      <c r="O1380" s="1469"/>
      <c r="P1380" s="1470"/>
      <c r="Q1380" s="5"/>
      <c r="R1380" s="6"/>
    </row>
    <row r="1381" spans="3:18" x14ac:dyDescent="0.25">
      <c r="C1381" s="1471" t="s">
        <v>2100</v>
      </c>
      <c r="D1381" s="1472"/>
      <c r="E1381" s="1473" t="s">
        <v>2101</v>
      </c>
      <c r="F1381" s="1473"/>
      <c r="G1381" s="1473">
        <v>1</v>
      </c>
      <c r="H1381" s="1473"/>
      <c r="I1381" s="1473">
        <v>173.11</v>
      </c>
      <c r="J1381" s="1473"/>
      <c r="K1381" s="1474">
        <f t="shared" ref="K1381" si="194">21%*(I1381)+(I1381)</f>
        <v>209.46310000000003</v>
      </c>
      <c r="L1381" s="1475"/>
      <c r="M1381" s="908"/>
      <c r="N1381" s="909"/>
      <c r="O1381" s="1476">
        <v>35</v>
      </c>
      <c r="P1381" s="1477"/>
      <c r="Q1381" s="1432"/>
      <c r="R1381" s="1433"/>
    </row>
    <row r="1382" spans="3:18" x14ac:dyDescent="0.25">
      <c r="C1382" s="1436" t="s">
        <v>2102</v>
      </c>
      <c r="D1382" s="1437"/>
      <c r="E1382" s="1438" t="s">
        <v>2106</v>
      </c>
      <c r="F1382" s="1438"/>
      <c r="G1382" s="1438">
        <v>1</v>
      </c>
      <c r="H1382" s="1438"/>
      <c r="I1382" s="1438">
        <v>85.92</v>
      </c>
      <c r="J1382" s="1438"/>
      <c r="K1382" s="1454">
        <f t="shared" ref="K1382:K1385" si="195">21%*(I1382)+(I1382)</f>
        <v>103.9632</v>
      </c>
      <c r="L1382" s="1455"/>
      <c r="M1382" s="908"/>
      <c r="N1382" s="909"/>
      <c r="O1382" s="1478"/>
      <c r="P1382" s="1479"/>
      <c r="Q1382" s="1434"/>
      <c r="R1382" s="1435"/>
    </row>
    <row r="1383" spans="3:18" x14ac:dyDescent="0.25">
      <c r="C1383" s="1436" t="s">
        <v>2103</v>
      </c>
      <c r="D1383" s="1437"/>
      <c r="E1383" s="1438" t="s">
        <v>2107</v>
      </c>
      <c r="F1383" s="1438"/>
      <c r="G1383" s="1438">
        <v>1</v>
      </c>
      <c r="H1383" s="1438"/>
      <c r="I1383" s="1438">
        <v>117.21</v>
      </c>
      <c r="J1383" s="1438"/>
      <c r="K1383" s="1454">
        <f t="shared" si="195"/>
        <v>141.82409999999999</v>
      </c>
      <c r="L1383" s="1455"/>
      <c r="M1383" s="908"/>
      <c r="N1383" s="909"/>
      <c r="O1383" s="1478"/>
      <c r="P1383" s="1479"/>
      <c r="Q1383" s="1434"/>
      <c r="R1383" s="1435"/>
    </row>
    <row r="1384" spans="3:18" x14ac:dyDescent="0.25">
      <c r="C1384" s="1436" t="s">
        <v>2104</v>
      </c>
      <c r="D1384" s="1437"/>
      <c r="E1384" s="1438" t="s">
        <v>2108</v>
      </c>
      <c r="F1384" s="1438"/>
      <c r="G1384" s="1438">
        <v>1</v>
      </c>
      <c r="H1384" s="1438"/>
      <c r="I1384" s="1438">
        <v>23.96</v>
      </c>
      <c r="J1384" s="1438"/>
      <c r="K1384" s="1454">
        <f t="shared" si="195"/>
        <v>28.991600000000002</v>
      </c>
      <c r="L1384" s="1455"/>
      <c r="M1384" s="908"/>
      <c r="N1384" s="909"/>
      <c r="O1384" s="1478"/>
      <c r="P1384" s="1479"/>
      <c r="Q1384" s="1434"/>
      <c r="R1384" s="1435"/>
    </row>
    <row r="1385" spans="3:18" ht="15.75" thickBot="1" x14ac:dyDescent="0.3">
      <c r="C1385" s="1456" t="s">
        <v>2105</v>
      </c>
      <c r="D1385" s="1457"/>
      <c r="E1385" s="1458" t="s">
        <v>2109</v>
      </c>
      <c r="F1385" s="1458"/>
      <c r="G1385" s="1458">
        <v>1</v>
      </c>
      <c r="H1385" s="1458"/>
      <c r="I1385" s="1458">
        <v>73.569999999999993</v>
      </c>
      <c r="J1385" s="1458"/>
      <c r="K1385" s="1459">
        <f t="shared" si="195"/>
        <v>89.019699999999986</v>
      </c>
      <c r="L1385" s="1460"/>
      <c r="M1385" s="908"/>
      <c r="N1385" s="909"/>
      <c r="O1385" s="1478"/>
      <c r="P1385" s="1479"/>
      <c r="Q1385" s="1434"/>
      <c r="R1385" s="1435"/>
    </row>
    <row r="1386" spans="3:18" x14ac:dyDescent="0.25">
      <c r="C1386" s="306" t="s">
        <v>1257</v>
      </c>
      <c r="D1386" s="307"/>
      <c r="E1386" s="302" t="s">
        <v>1792</v>
      </c>
      <c r="F1386" s="303"/>
      <c r="G1386" s="301">
        <v>1</v>
      </c>
      <c r="H1386" s="301"/>
      <c r="I1386" s="302">
        <v>286.05</v>
      </c>
      <c r="J1386" s="303"/>
      <c r="K1386" s="304">
        <f t="shared" ref="K1386" si="196">21%*(I1386)+(I1386)</f>
        <v>346.12049999999999</v>
      </c>
      <c r="L1386" s="305"/>
      <c r="M1386" s="910"/>
      <c r="N1386" s="909"/>
      <c r="O1386" s="252">
        <v>36</v>
      </c>
      <c r="P1386" s="253"/>
      <c r="Q1386" s="252"/>
      <c r="R1386" s="253"/>
    </row>
    <row r="1387" spans="3:18" x14ac:dyDescent="0.25">
      <c r="C1387" s="257" t="s">
        <v>1258</v>
      </c>
      <c r="D1387" s="258"/>
      <c r="E1387" s="267" t="s">
        <v>1793</v>
      </c>
      <c r="F1387" s="268"/>
      <c r="G1387" s="256">
        <v>1</v>
      </c>
      <c r="H1387" s="256"/>
      <c r="I1387" s="267">
        <v>236.96</v>
      </c>
      <c r="J1387" s="268"/>
      <c r="K1387" s="269">
        <f t="shared" ref="K1387:K1389" si="197">21%*(I1387)+(I1387)</f>
        <v>286.72160000000002</v>
      </c>
      <c r="L1387" s="270"/>
      <c r="M1387" s="910"/>
      <c r="N1387" s="909"/>
      <c r="O1387" s="254"/>
      <c r="P1387" s="255"/>
      <c r="Q1387" s="254"/>
      <c r="R1387" s="255"/>
    </row>
    <row r="1388" spans="3:18" ht="15.75" thickBot="1" x14ac:dyDescent="0.3">
      <c r="C1388" s="260" t="s">
        <v>1259</v>
      </c>
      <c r="D1388" s="261"/>
      <c r="E1388" s="271" t="s">
        <v>1794</v>
      </c>
      <c r="F1388" s="272"/>
      <c r="G1388" s="259">
        <v>4</v>
      </c>
      <c r="H1388" s="259"/>
      <c r="I1388" s="271">
        <v>34.39</v>
      </c>
      <c r="J1388" s="272"/>
      <c r="K1388" s="58">
        <f>21%*(I1388)+(I1388)*G1388</f>
        <v>144.78190000000001</v>
      </c>
      <c r="L1388" s="59"/>
      <c r="M1388" s="910"/>
      <c r="N1388" s="909"/>
      <c r="O1388" s="254"/>
      <c r="P1388" s="255"/>
      <c r="Q1388" s="254"/>
      <c r="R1388" s="255"/>
    </row>
    <row r="1389" spans="3:18" ht="15.75" thickBot="1" x14ac:dyDescent="0.3">
      <c r="C1389" s="263" t="s">
        <v>1260</v>
      </c>
      <c r="D1389" s="264"/>
      <c r="E1389" s="262" t="s">
        <v>1795</v>
      </c>
      <c r="F1389" s="262"/>
      <c r="G1389" s="262">
        <v>1</v>
      </c>
      <c r="H1389" s="262"/>
      <c r="I1389" s="60">
        <v>92.26</v>
      </c>
      <c r="J1389" s="61"/>
      <c r="K1389" s="62">
        <f t="shared" si="197"/>
        <v>111.63460000000001</v>
      </c>
      <c r="L1389" s="63"/>
      <c r="M1389" s="910"/>
      <c r="N1389" s="909"/>
      <c r="O1389" s="314"/>
      <c r="P1389" s="315"/>
      <c r="Q1389" s="265">
        <v>1</v>
      </c>
      <c r="R1389" s="266"/>
    </row>
    <row r="1390" spans="3:18" x14ac:dyDescent="0.25">
      <c r="C1390" s="160" t="s">
        <v>2077</v>
      </c>
      <c r="D1390" s="161"/>
      <c r="E1390" s="109" t="s">
        <v>2083</v>
      </c>
      <c r="F1390" s="109"/>
      <c r="G1390" s="109">
        <v>1</v>
      </c>
      <c r="H1390" s="109"/>
      <c r="I1390" s="109">
        <v>59.66</v>
      </c>
      <c r="J1390" s="109"/>
      <c r="K1390" s="110">
        <f>21%*(I1390)+(I1390)*G1390</f>
        <v>72.188599999999994</v>
      </c>
      <c r="L1390" s="111"/>
      <c r="M1390" s="908"/>
      <c r="N1390" s="909"/>
      <c r="O1390" s="114">
        <v>37</v>
      </c>
      <c r="P1390" s="115"/>
      <c r="Q1390" s="1448"/>
      <c r="R1390" s="1449"/>
    </row>
    <row r="1391" spans="3:18" x14ac:dyDescent="0.25">
      <c r="C1391" s="147" t="s">
        <v>2078</v>
      </c>
      <c r="D1391" s="148"/>
      <c r="E1391" s="64" t="s">
        <v>2086</v>
      </c>
      <c r="F1391" s="64"/>
      <c r="G1391" s="64">
        <v>1</v>
      </c>
      <c r="H1391" s="64"/>
      <c r="I1391" s="64">
        <v>59.71</v>
      </c>
      <c r="J1391" s="64"/>
      <c r="K1391" s="65">
        <f t="shared" ref="K1391:K1396" si="198">21%*(I1391)+(I1391)*G1391</f>
        <v>72.249099999999999</v>
      </c>
      <c r="L1391" s="66"/>
      <c r="M1391" s="908"/>
      <c r="N1391" s="909"/>
      <c r="O1391" s="116"/>
      <c r="P1391" s="117"/>
      <c r="Q1391" s="1450"/>
      <c r="R1391" s="1451"/>
    </row>
    <row r="1392" spans="3:18" x14ac:dyDescent="0.25">
      <c r="C1392" s="147" t="s">
        <v>2079</v>
      </c>
      <c r="D1392" s="148"/>
      <c r="E1392" s="64" t="s">
        <v>2084</v>
      </c>
      <c r="F1392" s="64"/>
      <c r="G1392" s="64">
        <v>1</v>
      </c>
      <c r="H1392" s="64"/>
      <c r="I1392" s="64">
        <v>60.83</v>
      </c>
      <c r="J1392" s="64"/>
      <c r="K1392" s="65">
        <f t="shared" si="198"/>
        <v>73.604299999999995</v>
      </c>
      <c r="L1392" s="66"/>
      <c r="M1392" s="908"/>
      <c r="N1392" s="909"/>
      <c r="O1392" s="116"/>
      <c r="P1392" s="117"/>
      <c r="Q1392" s="1450"/>
      <c r="R1392" s="1451"/>
    </row>
    <row r="1393" spans="3:18" x14ac:dyDescent="0.25">
      <c r="C1393" s="147" t="s">
        <v>2080</v>
      </c>
      <c r="D1393" s="148"/>
      <c r="E1393" s="64" t="s">
        <v>2084</v>
      </c>
      <c r="F1393" s="64"/>
      <c r="G1393" s="64">
        <v>1</v>
      </c>
      <c r="H1393" s="64"/>
      <c r="I1393" s="64">
        <v>68.52</v>
      </c>
      <c r="J1393" s="64"/>
      <c r="K1393" s="65">
        <f t="shared" si="198"/>
        <v>82.909199999999998</v>
      </c>
      <c r="L1393" s="66"/>
      <c r="M1393" s="908"/>
      <c r="N1393" s="909"/>
      <c r="O1393" s="116"/>
      <c r="P1393" s="117"/>
      <c r="Q1393" s="1450"/>
      <c r="R1393" s="1451"/>
    </row>
    <row r="1394" spans="3:18" x14ac:dyDescent="0.25">
      <c r="C1394" s="147" t="s">
        <v>2081</v>
      </c>
      <c r="D1394" s="148"/>
      <c r="E1394" s="64" t="s">
        <v>2086</v>
      </c>
      <c r="F1394" s="64"/>
      <c r="G1394" s="64">
        <v>1</v>
      </c>
      <c r="H1394" s="64"/>
      <c r="I1394" s="64">
        <v>59.89</v>
      </c>
      <c r="J1394" s="64"/>
      <c r="K1394" s="65">
        <f t="shared" si="198"/>
        <v>72.466899999999995</v>
      </c>
      <c r="L1394" s="66"/>
      <c r="M1394" s="908"/>
      <c r="N1394" s="909"/>
      <c r="O1394" s="116"/>
      <c r="P1394" s="117"/>
      <c r="Q1394" s="1450"/>
      <c r="R1394" s="1451"/>
    </row>
    <row r="1395" spans="3:18" x14ac:dyDescent="0.25">
      <c r="C1395" s="147" t="s">
        <v>2082</v>
      </c>
      <c r="D1395" s="148"/>
      <c r="E1395" s="64" t="s">
        <v>2085</v>
      </c>
      <c r="F1395" s="64"/>
      <c r="G1395" s="64">
        <v>1</v>
      </c>
      <c r="H1395" s="64"/>
      <c r="I1395" s="64">
        <v>70.849999999999994</v>
      </c>
      <c r="J1395" s="64"/>
      <c r="K1395" s="65">
        <f t="shared" si="198"/>
        <v>85.728499999999997</v>
      </c>
      <c r="L1395" s="66"/>
      <c r="M1395" s="908"/>
      <c r="N1395" s="909"/>
      <c r="O1395" s="116"/>
      <c r="P1395" s="117"/>
      <c r="Q1395" s="1450"/>
      <c r="R1395" s="1451"/>
    </row>
    <row r="1396" spans="3:18" ht="15.75" thickBot="1" x14ac:dyDescent="0.3">
      <c r="C1396" s="812" t="s">
        <v>2080</v>
      </c>
      <c r="D1396" s="819"/>
      <c r="E1396" s="108" t="s">
        <v>2084</v>
      </c>
      <c r="F1396" s="108"/>
      <c r="G1396" s="108">
        <v>1</v>
      </c>
      <c r="H1396" s="108"/>
      <c r="I1396" s="108">
        <v>68.52</v>
      </c>
      <c r="J1396" s="108"/>
      <c r="K1396" s="81">
        <f t="shared" si="198"/>
        <v>82.909199999999998</v>
      </c>
      <c r="L1396" s="82"/>
      <c r="M1396" s="908"/>
      <c r="N1396" s="909"/>
      <c r="O1396" s="118"/>
      <c r="P1396" s="119"/>
      <c r="Q1396" s="1452"/>
      <c r="R1396" s="1453"/>
    </row>
    <row r="1397" spans="3:18" x14ac:dyDescent="0.25">
      <c r="C1397" s="620" t="s">
        <v>2087</v>
      </c>
      <c r="D1397" s="621"/>
      <c r="E1397" s="614" t="s">
        <v>2092</v>
      </c>
      <c r="F1397" s="614"/>
      <c r="G1397" s="614">
        <v>1</v>
      </c>
      <c r="H1397" s="614"/>
      <c r="I1397" s="614">
        <v>91.74</v>
      </c>
      <c r="J1397" s="614"/>
      <c r="K1397" s="616">
        <f t="shared" ref="K1397:K1399" si="199">21%*(I1397)+(I1397)*G1397</f>
        <v>111.00539999999999</v>
      </c>
      <c r="L1397" s="617"/>
      <c r="M1397" s="908"/>
      <c r="N1397" s="909"/>
      <c r="O1397" s="1439">
        <v>38</v>
      </c>
      <c r="P1397" s="1158"/>
      <c r="Q1397" s="1442"/>
      <c r="R1397" s="1443"/>
    </row>
    <row r="1398" spans="3:18" x14ac:dyDescent="0.25">
      <c r="C1398" s="622" t="s">
        <v>2091</v>
      </c>
      <c r="D1398" s="623"/>
      <c r="E1398" s="603" t="s">
        <v>2089</v>
      </c>
      <c r="F1398" s="603"/>
      <c r="G1398" s="603">
        <v>1</v>
      </c>
      <c r="H1398" s="603"/>
      <c r="I1398" s="603">
        <v>104.44</v>
      </c>
      <c r="J1398" s="603"/>
      <c r="K1398" s="601">
        <f t="shared" si="199"/>
        <v>126.3724</v>
      </c>
      <c r="L1398" s="602"/>
      <c r="M1398" s="908"/>
      <c r="N1398" s="909"/>
      <c r="O1398" s="1440"/>
      <c r="P1398" s="1160"/>
      <c r="Q1398" s="1444"/>
      <c r="R1398" s="1445"/>
    </row>
    <row r="1399" spans="3:18" ht="15.75" thickBot="1" x14ac:dyDescent="0.3">
      <c r="C1399" s="624" t="s">
        <v>2088</v>
      </c>
      <c r="D1399" s="625"/>
      <c r="E1399" s="615" t="s">
        <v>2090</v>
      </c>
      <c r="F1399" s="615"/>
      <c r="G1399" s="615">
        <v>1</v>
      </c>
      <c r="H1399" s="615"/>
      <c r="I1399" s="615">
        <v>39.380000000000003</v>
      </c>
      <c r="J1399" s="615"/>
      <c r="K1399" s="618">
        <f t="shared" si="199"/>
        <v>47.649799999999999</v>
      </c>
      <c r="L1399" s="619"/>
      <c r="M1399" s="908"/>
      <c r="N1399" s="909"/>
      <c r="O1399" s="1441"/>
      <c r="P1399" s="1162"/>
      <c r="Q1399" s="1446"/>
      <c r="R1399" s="1447"/>
    </row>
    <row r="1400" spans="3:18" x14ac:dyDescent="0.25">
      <c r="C1400" s="1486" t="s">
        <v>2316</v>
      </c>
      <c r="D1400" s="1487"/>
      <c r="E1400" s="1395" t="s">
        <v>2317</v>
      </c>
      <c r="F1400" s="1395"/>
      <c r="G1400" s="1425">
        <v>1</v>
      </c>
      <c r="H1400" s="1425"/>
      <c r="I1400" s="1395">
        <v>80.95</v>
      </c>
      <c r="J1400" s="1395"/>
      <c r="K1400" s="1395">
        <f t="shared" ref="K1400:K1403" si="200">21%*(I1400)+(I1400)*G1400</f>
        <v>97.9495</v>
      </c>
      <c r="L1400" s="1398"/>
      <c r="M1400" s="908"/>
      <c r="N1400" s="909"/>
      <c r="O1400" s="1428">
        <v>39</v>
      </c>
      <c r="P1400" s="1429"/>
      <c r="Q1400" s="1393"/>
      <c r="R1400" s="1394"/>
    </row>
    <row r="1401" spans="3:18" x14ac:dyDescent="0.25">
      <c r="C1401" s="1421" t="s">
        <v>2093</v>
      </c>
      <c r="D1401" s="1422"/>
      <c r="E1401" s="1396" t="s">
        <v>2096</v>
      </c>
      <c r="F1401" s="1396"/>
      <c r="G1401" s="1426">
        <v>2</v>
      </c>
      <c r="H1401" s="1426"/>
      <c r="I1401" s="1396">
        <v>51</v>
      </c>
      <c r="J1401" s="1396"/>
      <c r="K1401" s="1396">
        <f t="shared" si="200"/>
        <v>112.71</v>
      </c>
      <c r="L1401" s="1399"/>
      <c r="M1401" s="908"/>
      <c r="N1401" s="909"/>
      <c r="O1401" s="1428"/>
      <c r="P1401" s="1429"/>
      <c r="Q1401" s="1393"/>
      <c r="R1401" s="1394"/>
    </row>
    <row r="1402" spans="3:18" x14ac:dyDescent="0.25">
      <c r="C1402" s="1421" t="s">
        <v>2094</v>
      </c>
      <c r="D1402" s="1422"/>
      <c r="E1402" s="1396" t="s">
        <v>2097</v>
      </c>
      <c r="F1402" s="1396"/>
      <c r="G1402" s="1426">
        <v>1</v>
      </c>
      <c r="H1402" s="1426"/>
      <c r="I1402" s="1396">
        <v>78.94</v>
      </c>
      <c r="J1402" s="1396"/>
      <c r="K1402" s="1396">
        <f t="shared" si="200"/>
        <v>95.517399999999995</v>
      </c>
      <c r="L1402" s="1399"/>
      <c r="M1402" s="908"/>
      <c r="N1402" s="909"/>
      <c r="O1402" s="1428"/>
      <c r="P1402" s="1429"/>
      <c r="Q1402" s="1393"/>
      <c r="R1402" s="1394"/>
    </row>
    <row r="1403" spans="3:18" ht="15.75" thickBot="1" x14ac:dyDescent="0.3">
      <c r="C1403" s="1423" t="s">
        <v>2095</v>
      </c>
      <c r="D1403" s="1424"/>
      <c r="E1403" s="1397" t="s">
        <v>2098</v>
      </c>
      <c r="F1403" s="1397"/>
      <c r="G1403" s="1427">
        <v>1</v>
      </c>
      <c r="H1403" s="1427"/>
      <c r="I1403" s="1397">
        <v>81.89</v>
      </c>
      <c r="J1403" s="1397"/>
      <c r="K1403" s="1397">
        <f t="shared" si="200"/>
        <v>99.0869</v>
      </c>
      <c r="L1403" s="1400"/>
      <c r="M1403" s="908"/>
      <c r="N1403" s="909"/>
      <c r="O1403" s="1428"/>
      <c r="P1403" s="1429"/>
      <c r="Q1403" s="1393"/>
      <c r="R1403" s="1394"/>
    </row>
    <row r="1404" spans="3:18" ht="15.75" thickBot="1" x14ac:dyDescent="0.3">
      <c r="C1404" s="279" t="s">
        <v>1261</v>
      </c>
      <c r="D1404" s="295"/>
      <c r="E1404" s="67" t="s">
        <v>1796</v>
      </c>
      <c r="F1404" s="68"/>
      <c r="G1404" s="281">
        <v>1</v>
      </c>
      <c r="H1404" s="68"/>
      <c r="I1404" s="281">
        <v>183.31</v>
      </c>
      <c r="J1404" s="68"/>
      <c r="K1404" s="282">
        <f t="shared" ref="K1404" si="201">21%*(I1404)+(I1404)</f>
        <v>221.80510000000001</v>
      </c>
      <c r="L1404" s="283"/>
      <c r="M1404" s="910"/>
      <c r="N1404" s="909"/>
      <c r="O1404" s="273">
        <v>40</v>
      </c>
      <c r="P1404" s="274"/>
      <c r="Q1404" s="279">
        <v>1</v>
      </c>
      <c r="R1404" s="280"/>
    </row>
    <row r="1405" spans="3:18" x14ac:dyDescent="0.25">
      <c r="C1405" s="296" t="s">
        <v>1262</v>
      </c>
      <c r="D1405" s="297"/>
      <c r="E1405" s="57" t="s">
        <v>1466</v>
      </c>
      <c r="F1405" s="57"/>
      <c r="G1405" s="57">
        <v>1</v>
      </c>
      <c r="H1405" s="57"/>
      <c r="I1405" s="57">
        <v>33.42</v>
      </c>
      <c r="J1405" s="57"/>
      <c r="K1405" s="284">
        <f t="shared" ref="K1405:K1409" si="202">21%*(I1405)+(I1405)</f>
        <v>40.438200000000002</v>
      </c>
      <c r="L1405" s="285"/>
      <c r="M1405" s="908"/>
      <c r="N1405" s="909"/>
      <c r="O1405" s="275"/>
      <c r="P1405" s="276"/>
      <c r="Q1405" s="273"/>
      <c r="R1405" s="274"/>
    </row>
    <row r="1406" spans="3:18" x14ac:dyDescent="0.25">
      <c r="C1406" s="232" t="s">
        <v>1263</v>
      </c>
      <c r="D1406" s="233"/>
      <c r="E1406" s="234" t="s">
        <v>1797</v>
      </c>
      <c r="F1406" s="234"/>
      <c r="G1406" s="234">
        <v>1</v>
      </c>
      <c r="H1406" s="234"/>
      <c r="I1406" s="234">
        <v>63.49</v>
      </c>
      <c r="J1406" s="234"/>
      <c r="K1406" s="243">
        <f t="shared" si="202"/>
        <v>76.822900000000004</v>
      </c>
      <c r="L1406" s="244"/>
      <c r="M1406" s="908"/>
      <c r="N1406" s="909"/>
      <c r="O1406" s="275"/>
      <c r="P1406" s="276"/>
      <c r="Q1406" s="275"/>
      <c r="R1406" s="276"/>
    </row>
    <row r="1407" spans="3:18" x14ac:dyDescent="0.25">
      <c r="C1407" s="232" t="s">
        <v>1264</v>
      </c>
      <c r="D1407" s="233"/>
      <c r="E1407" s="234" t="s">
        <v>1798</v>
      </c>
      <c r="F1407" s="234"/>
      <c r="G1407" s="234">
        <v>1</v>
      </c>
      <c r="H1407" s="234"/>
      <c r="I1407" s="234">
        <v>43.89</v>
      </c>
      <c r="J1407" s="234"/>
      <c r="K1407" s="243">
        <f t="shared" si="202"/>
        <v>53.106899999999996</v>
      </c>
      <c r="L1407" s="244"/>
      <c r="M1407" s="908"/>
      <c r="N1407" s="909"/>
      <c r="O1407" s="275"/>
      <c r="P1407" s="276"/>
      <c r="Q1407" s="275"/>
      <c r="R1407" s="276"/>
    </row>
    <row r="1408" spans="3:18" x14ac:dyDescent="0.25">
      <c r="C1408" s="232" t="s">
        <v>1265</v>
      </c>
      <c r="D1408" s="233"/>
      <c r="E1408" s="234" t="s">
        <v>1797</v>
      </c>
      <c r="F1408" s="234"/>
      <c r="G1408" s="234">
        <v>1</v>
      </c>
      <c r="H1408" s="234"/>
      <c r="I1408" s="234">
        <v>90.55</v>
      </c>
      <c r="J1408" s="234"/>
      <c r="K1408" s="243">
        <f t="shared" si="202"/>
        <v>109.5655</v>
      </c>
      <c r="L1408" s="244"/>
      <c r="M1408" s="908"/>
      <c r="N1408" s="909"/>
      <c r="O1408" s="275"/>
      <c r="P1408" s="276"/>
      <c r="Q1408" s="275"/>
      <c r="R1408" s="276"/>
    </row>
    <row r="1409" spans="3:18" ht="15.75" thickBot="1" x14ac:dyDescent="0.3">
      <c r="C1409" s="235" t="s">
        <v>1266</v>
      </c>
      <c r="D1409" s="236"/>
      <c r="E1409" s="91" t="s">
        <v>1508</v>
      </c>
      <c r="F1409" s="91"/>
      <c r="G1409" s="91">
        <v>1</v>
      </c>
      <c r="H1409" s="91"/>
      <c r="I1409" s="91">
        <v>197.9</v>
      </c>
      <c r="J1409" s="91"/>
      <c r="K1409" s="89">
        <f t="shared" si="202"/>
        <v>239.459</v>
      </c>
      <c r="L1409" s="90"/>
      <c r="M1409" s="908"/>
      <c r="N1409" s="909"/>
      <c r="O1409" s="275"/>
      <c r="P1409" s="276"/>
      <c r="Q1409" s="277"/>
      <c r="R1409" s="278"/>
    </row>
    <row r="1410" spans="3:18" x14ac:dyDescent="0.25">
      <c r="C1410" s="99"/>
      <c r="D1410" s="100"/>
      <c r="E1410" s="100"/>
      <c r="F1410" s="100"/>
      <c r="G1410" s="100"/>
      <c r="H1410" s="100"/>
      <c r="I1410" s="100"/>
      <c r="J1410" s="100"/>
      <c r="K1410" s="100"/>
      <c r="L1410" s="101"/>
      <c r="M1410" s="910"/>
      <c r="N1410" s="909"/>
      <c r="O1410" s="1197">
        <v>41</v>
      </c>
      <c r="P1410" s="971"/>
      <c r="Q1410" s="589"/>
      <c r="R1410" s="590"/>
    </row>
    <row r="1411" spans="3:18" x14ac:dyDescent="0.25">
      <c r="C1411" s="102"/>
      <c r="D1411" s="103"/>
      <c r="E1411" s="103"/>
      <c r="F1411" s="103"/>
      <c r="G1411" s="103"/>
      <c r="H1411" s="103"/>
      <c r="I1411" s="103"/>
      <c r="J1411" s="103"/>
      <c r="K1411" s="103"/>
      <c r="L1411" s="104"/>
      <c r="M1411" s="910"/>
      <c r="N1411" s="909"/>
      <c r="O1411" s="1198"/>
      <c r="P1411" s="973"/>
      <c r="Q1411" s="591"/>
      <c r="R1411" s="592"/>
    </row>
    <row r="1412" spans="3:18" x14ac:dyDescent="0.25">
      <c r="C1412" s="102"/>
      <c r="D1412" s="103"/>
      <c r="E1412" s="103"/>
      <c r="F1412" s="103"/>
      <c r="G1412" s="103"/>
      <c r="H1412" s="103"/>
      <c r="I1412" s="103"/>
      <c r="J1412" s="103"/>
      <c r="K1412" s="103"/>
      <c r="L1412" s="104"/>
      <c r="M1412" s="908"/>
      <c r="N1412" s="909"/>
      <c r="O1412" s="1198"/>
      <c r="P1412" s="973"/>
      <c r="Q1412" s="591"/>
      <c r="R1412" s="592"/>
    </row>
    <row r="1413" spans="3:18" x14ac:dyDescent="0.25">
      <c r="C1413" s="102"/>
      <c r="D1413" s="103"/>
      <c r="E1413" s="103"/>
      <c r="F1413" s="103"/>
      <c r="G1413" s="103"/>
      <c r="H1413" s="103"/>
      <c r="I1413" s="103"/>
      <c r="J1413" s="103"/>
      <c r="K1413" s="103"/>
      <c r="L1413" s="104"/>
      <c r="M1413" s="908"/>
      <c r="N1413" s="909"/>
      <c r="O1413" s="1198"/>
      <c r="P1413" s="973"/>
      <c r="Q1413" s="591"/>
      <c r="R1413" s="592"/>
    </row>
    <row r="1414" spans="3:18" x14ac:dyDescent="0.25">
      <c r="C1414" s="102"/>
      <c r="D1414" s="103"/>
      <c r="E1414" s="103"/>
      <c r="F1414" s="103"/>
      <c r="G1414" s="103"/>
      <c r="H1414" s="103"/>
      <c r="I1414" s="103"/>
      <c r="J1414" s="103"/>
      <c r="K1414" s="103"/>
      <c r="L1414" s="104"/>
      <c r="M1414" s="908"/>
      <c r="N1414" s="909"/>
      <c r="O1414" s="1198"/>
      <c r="P1414" s="973"/>
      <c r="Q1414" s="591"/>
      <c r="R1414" s="592"/>
    </row>
    <row r="1415" spans="3:18" x14ac:dyDescent="0.25">
      <c r="C1415" s="102"/>
      <c r="D1415" s="103"/>
      <c r="E1415" s="103"/>
      <c r="F1415" s="103"/>
      <c r="G1415" s="103"/>
      <c r="H1415" s="103"/>
      <c r="I1415" s="103"/>
      <c r="J1415" s="103"/>
      <c r="K1415" s="103"/>
      <c r="L1415" s="104"/>
      <c r="M1415" s="908"/>
      <c r="N1415" s="909"/>
      <c r="O1415" s="1198"/>
      <c r="P1415" s="973"/>
      <c r="Q1415" s="591"/>
      <c r="R1415" s="592"/>
    </row>
    <row r="1416" spans="3:18" x14ac:dyDescent="0.25">
      <c r="C1416" s="102"/>
      <c r="D1416" s="103"/>
      <c r="E1416" s="103"/>
      <c r="F1416" s="103"/>
      <c r="G1416" s="103"/>
      <c r="H1416" s="103"/>
      <c r="I1416" s="103"/>
      <c r="J1416" s="103"/>
      <c r="K1416" s="103"/>
      <c r="L1416" s="104"/>
      <c r="M1416" s="910"/>
      <c r="N1416" s="909"/>
      <c r="O1416" s="1198"/>
      <c r="P1416" s="973"/>
      <c r="Q1416" s="591"/>
      <c r="R1416" s="592"/>
    </row>
    <row r="1417" spans="3:18" x14ac:dyDescent="0.25">
      <c r="C1417" s="102"/>
      <c r="D1417" s="103"/>
      <c r="E1417" s="103"/>
      <c r="F1417" s="103"/>
      <c r="G1417" s="103"/>
      <c r="H1417" s="103"/>
      <c r="I1417" s="103"/>
      <c r="J1417" s="103"/>
      <c r="K1417" s="103"/>
      <c r="L1417" s="104"/>
      <c r="M1417" s="910"/>
      <c r="N1417" s="909"/>
      <c r="O1417" s="1198"/>
      <c r="P1417" s="973"/>
      <c r="Q1417" s="591"/>
      <c r="R1417" s="592"/>
    </row>
    <row r="1418" spans="3:18" x14ac:dyDescent="0.25">
      <c r="C1418" s="102"/>
      <c r="D1418" s="103"/>
      <c r="E1418" s="103"/>
      <c r="F1418" s="103"/>
      <c r="G1418" s="103"/>
      <c r="H1418" s="103"/>
      <c r="I1418" s="103"/>
      <c r="J1418" s="103"/>
      <c r="K1418" s="103"/>
      <c r="L1418" s="104"/>
      <c r="M1418" s="910"/>
      <c r="N1418" s="909"/>
      <c r="O1418" s="1198"/>
      <c r="P1418" s="973"/>
      <c r="Q1418" s="591"/>
      <c r="R1418" s="592"/>
    </row>
    <row r="1419" spans="3:18" x14ac:dyDescent="0.25">
      <c r="C1419" s="102"/>
      <c r="D1419" s="103"/>
      <c r="E1419" s="103"/>
      <c r="F1419" s="103"/>
      <c r="G1419" s="103"/>
      <c r="H1419" s="103"/>
      <c r="I1419" s="103"/>
      <c r="J1419" s="103"/>
      <c r="K1419" s="103"/>
      <c r="L1419" s="104"/>
      <c r="M1419" s="908"/>
      <c r="N1419" s="909"/>
      <c r="O1419" s="1198"/>
      <c r="P1419" s="973"/>
      <c r="Q1419" s="591"/>
      <c r="R1419" s="592"/>
    </row>
    <row r="1420" spans="3:18" ht="15.75" thickBot="1" x14ac:dyDescent="0.3">
      <c r="C1420" s="102"/>
      <c r="D1420" s="103"/>
      <c r="E1420" s="103"/>
      <c r="F1420" s="103"/>
      <c r="G1420" s="103"/>
      <c r="H1420" s="103"/>
      <c r="I1420" s="103"/>
      <c r="J1420" s="103"/>
      <c r="K1420" s="103"/>
      <c r="L1420" s="104"/>
      <c r="M1420" s="910"/>
      <c r="N1420" s="909"/>
      <c r="O1420" s="1199"/>
      <c r="P1420" s="975"/>
      <c r="Q1420" s="593"/>
      <c r="R1420" s="594"/>
    </row>
    <row r="1421" spans="3:18" x14ac:dyDescent="0.25">
      <c r="C1421" s="102"/>
      <c r="D1421" s="103"/>
      <c r="E1421" s="103"/>
      <c r="F1421" s="103"/>
      <c r="G1421" s="103"/>
      <c r="H1421" s="103"/>
      <c r="I1421" s="103"/>
      <c r="J1421" s="103"/>
      <c r="K1421" s="103"/>
      <c r="L1421" s="104"/>
      <c r="M1421" s="908"/>
      <c r="N1421" s="909"/>
      <c r="O1421" s="392">
        <v>42</v>
      </c>
      <c r="P1421" s="393"/>
      <c r="Q1421" s="396"/>
      <c r="R1421" s="397"/>
    </row>
    <row r="1422" spans="3:18" x14ac:dyDescent="0.25">
      <c r="C1422" s="102"/>
      <c r="D1422" s="103"/>
      <c r="E1422" s="103"/>
      <c r="F1422" s="103"/>
      <c r="G1422" s="103"/>
      <c r="H1422" s="103"/>
      <c r="I1422" s="103"/>
      <c r="J1422" s="103"/>
      <c r="K1422" s="103"/>
      <c r="L1422" s="104"/>
      <c r="M1422" s="908"/>
      <c r="N1422" s="909"/>
      <c r="O1422" s="394"/>
      <c r="P1422" s="395"/>
      <c r="Q1422" s="398"/>
      <c r="R1422" s="399"/>
    </row>
    <row r="1423" spans="3:18" x14ac:dyDescent="0.25">
      <c r="C1423" s="102"/>
      <c r="D1423" s="103"/>
      <c r="E1423" s="103"/>
      <c r="F1423" s="103"/>
      <c r="G1423" s="103"/>
      <c r="H1423" s="103"/>
      <c r="I1423" s="103"/>
      <c r="J1423" s="103"/>
      <c r="K1423" s="103"/>
      <c r="L1423" s="104"/>
      <c r="M1423" s="910"/>
      <c r="N1423" s="909"/>
      <c r="O1423" s="394"/>
      <c r="P1423" s="395"/>
      <c r="Q1423" s="398"/>
      <c r="R1423" s="399"/>
    </row>
    <row r="1424" spans="3:18" x14ac:dyDescent="0.25">
      <c r="C1424" s="102"/>
      <c r="D1424" s="103"/>
      <c r="E1424" s="103"/>
      <c r="F1424" s="103"/>
      <c r="G1424" s="103"/>
      <c r="H1424" s="103"/>
      <c r="I1424" s="103"/>
      <c r="J1424" s="103"/>
      <c r="K1424" s="103"/>
      <c r="L1424" s="104"/>
      <c r="M1424" s="910"/>
      <c r="N1424" s="909"/>
      <c r="O1424" s="394"/>
      <c r="P1424" s="395"/>
      <c r="Q1424" s="398"/>
      <c r="R1424" s="399"/>
    </row>
    <row r="1425" spans="3:18" ht="15.75" thickBot="1" x14ac:dyDescent="0.3">
      <c r="C1425" s="105"/>
      <c r="D1425" s="106"/>
      <c r="E1425" s="106"/>
      <c r="F1425" s="106"/>
      <c r="G1425" s="106"/>
      <c r="H1425" s="106"/>
      <c r="I1425" s="106"/>
      <c r="J1425" s="106"/>
      <c r="K1425" s="106"/>
      <c r="L1425" s="107"/>
      <c r="M1425" s="910"/>
      <c r="N1425" s="909"/>
      <c r="O1425" s="1413"/>
      <c r="P1425" s="711"/>
      <c r="Q1425" s="712"/>
      <c r="R1425" s="713"/>
    </row>
    <row r="1426" spans="3:18" x14ac:dyDescent="0.25">
      <c r="C1426" s="241" t="s">
        <v>1267</v>
      </c>
      <c r="D1426" s="242"/>
      <c r="E1426" s="92" t="s">
        <v>1809</v>
      </c>
      <c r="F1426" s="92"/>
      <c r="G1426" s="92">
        <v>1</v>
      </c>
      <c r="H1426" s="92"/>
      <c r="I1426" s="92">
        <v>72.209999999999994</v>
      </c>
      <c r="J1426" s="92"/>
      <c r="K1426" s="75">
        <f t="shared" ref="K1426" si="203">21%*(I1426)+(I1426)</f>
        <v>87.374099999999999</v>
      </c>
      <c r="L1426" s="76"/>
      <c r="M1426" s="908"/>
      <c r="N1426" s="909"/>
      <c r="O1426" s="843">
        <v>43</v>
      </c>
      <c r="P1426" s="844"/>
      <c r="Q1426" s="93">
        <v>1</v>
      </c>
      <c r="R1426" s="94"/>
    </row>
    <row r="1427" spans="3:18" x14ac:dyDescent="0.25">
      <c r="C1427" s="237" t="s">
        <v>1268</v>
      </c>
      <c r="D1427" s="238"/>
      <c r="E1427" s="41" t="s">
        <v>1809</v>
      </c>
      <c r="F1427" s="41"/>
      <c r="G1427" s="41">
        <v>2</v>
      </c>
      <c r="H1427" s="41"/>
      <c r="I1427" s="41">
        <v>189.59</v>
      </c>
      <c r="J1427" s="41"/>
      <c r="K1427" s="42">
        <f>21%*(I1427)+(I1427)*G1427</f>
        <v>418.9939</v>
      </c>
      <c r="L1427" s="43"/>
      <c r="M1427" s="908"/>
      <c r="N1427" s="909"/>
      <c r="O1427" s="845"/>
      <c r="P1427" s="846"/>
      <c r="Q1427" s="95"/>
      <c r="R1427" s="96"/>
    </row>
    <row r="1428" spans="3:18" x14ac:dyDescent="0.25">
      <c r="C1428" s="237" t="s">
        <v>1839</v>
      </c>
      <c r="D1428" s="238"/>
      <c r="E1428" s="41" t="s">
        <v>1840</v>
      </c>
      <c r="F1428" s="41"/>
      <c r="G1428" s="41">
        <v>1</v>
      </c>
      <c r="H1428" s="41"/>
      <c r="I1428" s="41">
        <v>113.44</v>
      </c>
      <c r="J1428" s="41"/>
      <c r="K1428" s="42">
        <f t="shared" ref="K1428:K1445" si="204">21%*(I1428)+(I1428)*G1428</f>
        <v>137.26239999999999</v>
      </c>
      <c r="L1428" s="43"/>
      <c r="M1428" s="908"/>
      <c r="N1428" s="909"/>
      <c r="O1428" s="845"/>
      <c r="P1428" s="846"/>
      <c r="Q1428" s="95"/>
      <c r="R1428" s="96"/>
    </row>
    <row r="1429" spans="3:18" ht="15.75" thickBot="1" x14ac:dyDescent="0.3">
      <c r="C1429" s="239" t="s">
        <v>1269</v>
      </c>
      <c r="D1429" s="240"/>
      <c r="E1429" s="74" t="s">
        <v>1810</v>
      </c>
      <c r="F1429" s="74"/>
      <c r="G1429" s="74">
        <v>1</v>
      </c>
      <c r="H1429" s="74"/>
      <c r="I1429" s="74">
        <v>126.07</v>
      </c>
      <c r="J1429" s="74"/>
      <c r="K1429" s="77">
        <f t="shared" si="204"/>
        <v>152.54469999999998</v>
      </c>
      <c r="L1429" s="78"/>
      <c r="M1429" s="908"/>
      <c r="N1429" s="909"/>
      <c r="O1429" s="845"/>
      <c r="P1429" s="846"/>
      <c r="Q1429" s="97"/>
      <c r="R1429" s="98"/>
    </row>
    <row r="1430" spans="3:18" x14ac:dyDescent="0.25">
      <c r="C1430" s="241" t="s">
        <v>1270</v>
      </c>
      <c r="D1430" s="242"/>
      <c r="E1430" s="92" t="s">
        <v>1811</v>
      </c>
      <c r="F1430" s="92"/>
      <c r="G1430" s="92">
        <v>1</v>
      </c>
      <c r="H1430" s="92"/>
      <c r="I1430" s="92">
        <v>100.2</v>
      </c>
      <c r="J1430" s="92"/>
      <c r="K1430" s="75">
        <f t="shared" si="204"/>
        <v>121.242</v>
      </c>
      <c r="L1430" s="76"/>
      <c r="M1430" s="908"/>
      <c r="N1430" s="909"/>
      <c r="O1430" s="845"/>
      <c r="P1430" s="846"/>
      <c r="Q1430" s="93">
        <v>2</v>
      </c>
      <c r="R1430" s="94"/>
    </row>
    <row r="1431" spans="3:18" x14ac:dyDescent="0.25">
      <c r="C1431" s="237" t="s">
        <v>1271</v>
      </c>
      <c r="D1431" s="238"/>
      <c r="E1431" s="41" t="s">
        <v>1812</v>
      </c>
      <c r="F1431" s="41"/>
      <c r="G1431" s="41">
        <v>3</v>
      </c>
      <c r="H1431" s="41"/>
      <c r="I1431" s="41">
        <v>80.459999999999994</v>
      </c>
      <c r="J1431" s="41"/>
      <c r="K1431" s="42">
        <f t="shared" si="204"/>
        <v>258.27659999999997</v>
      </c>
      <c r="L1431" s="43"/>
      <c r="M1431" s="908"/>
      <c r="N1431" s="909"/>
      <c r="O1431" s="845"/>
      <c r="P1431" s="846"/>
      <c r="Q1431" s="95"/>
      <c r="R1431" s="96"/>
    </row>
    <row r="1432" spans="3:18" ht="15.75" thickBot="1" x14ac:dyDescent="0.3">
      <c r="C1432" s="239" t="s">
        <v>1272</v>
      </c>
      <c r="D1432" s="240"/>
      <c r="E1432" s="74" t="s">
        <v>1813</v>
      </c>
      <c r="F1432" s="74"/>
      <c r="G1432" s="74">
        <v>1</v>
      </c>
      <c r="H1432" s="74"/>
      <c r="I1432" s="74">
        <v>85.57</v>
      </c>
      <c r="J1432" s="74"/>
      <c r="K1432" s="77">
        <f t="shared" si="204"/>
        <v>103.5397</v>
      </c>
      <c r="L1432" s="78"/>
      <c r="M1432" s="908"/>
      <c r="N1432" s="909"/>
      <c r="O1432" s="845"/>
      <c r="P1432" s="846"/>
      <c r="Q1432" s="97"/>
      <c r="R1432" s="98"/>
    </row>
    <row r="1433" spans="3:18" x14ac:dyDescent="0.25">
      <c r="C1433" s="241" t="s">
        <v>1273</v>
      </c>
      <c r="D1433" s="242"/>
      <c r="E1433" s="92" t="s">
        <v>1599</v>
      </c>
      <c r="F1433" s="92"/>
      <c r="G1433" s="92">
        <v>2</v>
      </c>
      <c r="H1433" s="92"/>
      <c r="I1433" s="92">
        <v>8.77</v>
      </c>
      <c r="J1433" s="92"/>
      <c r="K1433" s="75">
        <f t="shared" si="204"/>
        <v>19.381699999999999</v>
      </c>
      <c r="L1433" s="76"/>
      <c r="M1433" s="908"/>
      <c r="N1433" s="909"/>
      <c r="O1433" s="845"/>
      <c r="P1433" s="846"/>
      <c r="Q1433" s="93">
        <v>3</v>
      </c>
      <c r="R1433" s="94"/>
    </row>
    <row r="1434" spans="3:18" x14ac:dyDescent="0.25">
      <c r="C1434" s="237" t="s">
        <v>1274</v>
      </c>
      <c r="D1434" s="238"/>
      <c r="E1434" s="41" t="s">
        <v>1599</v>
      </c>
      <c r="F1434" s="41"/>
      <c r="G1434" s="41">
        <v>1</v>
      </c>
      <c r="H1434" s="41"/>
      <c r="I1434" s="41">
        <v>8.77</v>
      </c>
      <c r="J1434" s="41"/>
      <c r="K1434" s="42">
        <f t="shared" si="204"/>
        <v>10.611699999999999</v>
      </c>
      <c r="L1434" s="43"/>
      <c r="M1434" s="908"/>
      <c r="N1434" s="909"/>
      <c r="O1434" s="845"/>
      <c r="P1434" s="846"/>
      <c r="Q1434" s="95"/>
      <c r="R1434" s="96"/>
    </row>
    <row r="1435" spans="3:18" x14ac:dyDescent="0.25">
      <c r="C1435" s="237" t="s">
        <v>1275</v>
      </c>
      <c r="D1435" s="238"/>
      <c r="E1435" s="41" t="s">
        <v>1814</v>
      </c>
      <c r="F1435" s="41"/>
      <c r="G1435" s="41">
        <v>1</v>
      </c>
      <c r="H1435" s="41"/>
      <c r="I1435" s="41">
        <v>32.99</v>
      </c>
      <c r="J1435" s="41"/>
      <c r="K1435" s="42">
        <f t="shared" si="204"/>
        <v>39.917900000000003</v>
      </c>
      <c r="L1435" s="43"/>
      <c r="M1435" s="908"/>
      <c r="N1435" s="909"/>
      <c r="O1435" s="845"/>
      <c r="P1435" s="846"/>
      <c r="Q1435" s="95"/>
      <c r="R1435" s="96"/>
    </row>
    <row r="1436" spans="3:18" x14ac:dyDescent="0.25">
      <c r="C1436" s="237" t="s">
        <v>1276</v>
      </c>
      <c r="D1436" s="238"/>
      <c r="E1436" s="41" t="s">
        <v>1815</v>
      </c>
      <c r="F1436" s="41"/>
      <c r="G1436" s="41">
        <v>1</v>
      </c>
      <c r="H1436" s="41"/>
      <c r="I1436" s="41">
        <v>7.36</v>
      </c>
      <c r="J1436" s="41"/>
      <c r="K1436" s="42">
        <f t="shared" si="204"/>
        <v>8.9055999999999997</v>
      </c>
      <c r="L1436" s="43"/>
      <c r="M1436" s="908"/>
      <c r="N1436" s="909"/>
      <c r="O1436" s="845"/>
      <c r="P1436" s="846"/>
      <c r="Q1436" s="95"/>
      <c r="R1436" s="96"/>
    </row>
    <row r="1437" spans="3:18" x14ac:dyDescent="0.25">
      <c r="C1437" s="237" t="s">
        <v>1277</v>
      </c>
      <c r="D1437" s="238"/>
      <c r="E1437" s="41" t="s">
        <v>1314</v>
      </c>
      <c r="F1437" s="41"/>
      <c r="G1437" s="41">
        <v>1</v>
      </c>
      <c r="H1437" s="41"/>
      <c r="I1437" s="41">
        <v>19.7</v>
      </c>
      <c r="J1437" s="41"/>
      <c r="K1437" s="42">
        <f t="shared" si="204"/>
        <v>23.837</v>
      </c>
      <c r="L1437" s="43"/>
      <c r="M1437" s="908"/>
      <c r="N1437" s="909"/>
      <c r="O1437" s="845"/>
      <c r="P1437" s="846"/>
      <c r="Q1437" s="95"/>
      <c r="R1437" s="96"/>
    </row>
    <row r="1438" spans="3:18" x14ac:dyDescent="0.25">
      <c r="C1438" s="237" t="s">
        <v>1278</v>
      </c>
      <c r="D1438" s="238"/>
      <c r="E1438" s="41" t="s">
        <v>1816</v>
      </c>
      <c r="F1438" s="41"/>
      <c r="G1438" s="41">
        <v>1</v>
      </c>
      <c r="H1438" s="41"/>
      <c r="I1438" s="41">
        <v>13.42</v>
      </c>
      <c r="J1438" s="41"/>
      <c r="K1438" s="42">
        <f t="shared" si="204"/>
        <v>16.238199999999999</v>
      </c>
      <c r="L1438" s="43"/>
      <c r="M1438" s="908"/>
      <c r="N1438" s="909"/>
      <c r="O1438" s="845"/>
      <c r="P1438" s="846"/>
      <c r="Q1438" s="95"/>
      <c r="R1438" s="96"/>
    </row>
    <row r="1439" spans="3:18" x14ac:dyDescent="0.25">
      <c r="C1439" s="237" t="s">
        <v>1279</v>
      </c>
      <c r="D1439" s="238"/>
      <c r="E1439" s="41" t="s">
        <v>1817</v>
      </c>
      <c r="F1439" s="41"/>
      <c r="G1439" s="41">
        <v>1</v>
      </c>
      <c r="H1439" s="41"/>
      <c r="I1439" s="41">
        <v>7.36</v>
      </c>
      <c r="J1439" s="41"/>
      <c r="K1439" s="42">
        <f t="shared" si="204"/>
        <v>8.9055999999999997</v>
      </c>
      <c r="L1439" s="43"/>
      <c r="M1439" s="908"/>
      <c r="N1439" s="909"/>
      <c r="O1439" s="845"/>
      <c r="P1439" s="846"/>
      <c r="Q1439" s="95"/>
      <c r="R1439" s="96"/>
    </row>
    <row r="1440" spans="3:18" x14ac:dyDescent="0.25">
      <c r="C1440" s="237" t="s">
        <v>1280</v>
      </c>
      <c r="D1440" s="238"/>
      <c r="E1440" s="41" t="s">
        <v>1818</v>
      </c>
      <c r="F1440" s="41"/>
      <c r="G1440" s="41">
        <v>1</v>
      </c>
      <c r="H1440" s="41"/>
      <c r="I1440" s="41">
        <v>7.06</v>
      </c>
      <c r="J1440" s="41"/>
      <c r="K1440" s="42">
        <f t="shared" si="204"/>
        <v>8.5426000000000002</v>
      </c>
      <c r="L1440" s="43"/>
      <c r="M1440" s="908"/>
      <c r="N1440" s="909"/>
      <c r="O1440" s="845"/>
      <c r="P1440" s="846"/>
      <c r="Q1440" s="95"/>
      <c r="R1440" s="96"/>
    </row>
    <row r="1441" spans="3:18" ht="15.75" thickBot="1" x14ac:dyDescent="0.3">
      <c r="C1441" s="239" t="s">
        <v>1281</v>
      </c>
      <c r="D1441" s="240"/>
      <c r="E1441" s="74" t="s">
        <v>1819</v>
      </c>
      <c r="F1441" s="74"/>
      <c r="G1441" s="74">
        <v>1</v>
      </c>
      <c r="H1441" s="74"/>
      <c r="I1441" s="74">
        <v>36.159999999999997</v>
      </c>
      <c r="J1441" s="74"/>
      <c r="K1441" s="77">
        <f t="shared" si="204"/>
        <v>43.753599999999992</v>
      </c>
      <c r="L1441" s="78"/>
      <c r="M1441" s="908"/>
      <c r="N1441" s="909"/>
      <c r="O1441" s="845"/>
      <c r="P1441" s="846"/>
      <c r="Q1441" s="97"/>
      <c r="R1441" s="98"/>
    </row>
    <row r="1442" spans="3:18" x14ac:dyDescent="0.25">
      <c r="C1442" s="241" t="s">
        <v>1282</v>
      </c>
      <c r="D1442" s="242"/>
      <c r="E1442" s="92" t="s">
        <v>1820</v>
      </c>
      <c r="F1442" s="92"/>
      <c r="G1442" s="92">
        <v>1</v>
      </c>
      <c r="H1442" s="92"/>
      <c r="I1442" s="92">
        <v>0.93</v>
      </c>
      <c r="J1442" s="92"/>
      <c r="K1442" s="75">
        <f t="shared" si="204"/>
        <v>1.1253</v>
      </c>
      <c r="L1442" s="76"/>
      <c r="M1442" s="908"/>
      <c r="N1442" s="909"/>
      <c r="O1442" s="845"/>
      <c r="P1442" s="846"/>
      <c r="Q1442" s="93">
        <v>4</v>
      </c>
      <c r="R1442" s="94"/>
    </row>
    <row r="1443" spans="3:18" x14ac:dyDescent="0.25">
      <c r="C1443" s="237" t="s">
        <v>1283</v>
      </c>
      <c r="D1443" s="238"/>
      <c r="E1443" s="41" t="s">
        <v>1452</v>
      </c>
      <c r="F1443" s="41"/>
      <c r="G1443" s="41">
        <v>7</v>
      </c>
      <c r="H1443" s="41"/>
      <c r="I1443" s="41">
        <v>3.13</v>
      </c>
      <c r="J1443" s="41"/>
      <c r="K1443" s="42">
        <f t="shared" si="204"/>
        <v>22.567299999999999</v>
      </c>
      <c r="L1443" s="43"/>
      <c r="M1443" s="908"/>
      <c r="N1443" s="909"/>
      <c r="O1443" s="845"/>
      <c r="P1443" s="846"/>
      <c r="Q1443" s="95"/>
      <c r="R1443" s="96"/>
    </row>
    <row r="1444" spans="3:18" x14ac:dyDescent="0.25">
      <c r="C1444" s="237" t="s">
        <v>1284</v>
      </c>
      <c r="D1444" s="238"/>
      <c r="E1444" s="41" t="s">
        <v>1820</v>
      </c>
      <c r="F1444" s="41"/>
      <c r="G1444" s="41">
        <v>1</v>
      </c>
      <c r="H1444" s="41"/>
      <c r="I1444" s="41">
        <v>0.93</v>
      </c>
      <c r="J1444" s="41"/>
      <c r="K1444" s="42">
        <f t="shared" si="204"/>
        <v>1.1253</v>
      </c>
      <c r="L1444" s="43"/>
      <c r="M1444" s="908"/>
      <c r="N1444" s="909"/>
      <c r="O1444" s="845"/>
      <c r="P1444" s="846"/>
      <c r="Q1444" s="95"/>
      <c r="R1444" s="96"/>
    </row>
    <row r="1445" spans="3:18" ht="15.75" thickBot="1" x14ac:dyDescent="0.3">
      <c r="C1445" s="404" t="s">
        <v>1285</v>
      </c>
      <c r="D1445" s="405"/>
      <c r="E1445" s="46" t="s">
        <v>1452</v>
      </c>
      <c r="F1445" s="46"/>
      <c r="G1445" s="46">
        <v>2</v>
      </c>
      <c r="H1445" s="46"/>
      <c r="I1445" s="46">
        <v>3.13</v>
      </c>
      <c r="J1445" s="46"/>
      <c r="K1445" s="48">
        <f t="shared" si="204"/>
        <v>6.9173</v>
      </c>
      <c r="L1445" s="49"/>
      <c r="M1445" s="908"/>
      <c r="N1445" s="909"/>
      <c r="O1445" s="847"/>
      <c r="P1445" s="848"/>
      <c r="Q1445" s="97"/>
      <c r="R1445" s="98"/>
    </row>
    <row r="1446" spans="3:18" x14ac:dyDescent="0.25">
      <c r="C1446" s="249" t="s">
        <v>2067</v>
      </c>
      <c r="D1446" s="250"/>
      <c r="E1446" s="73" t="s">
        <v>2062</v>
      </c>
      <c r="F1446" s="73"/>
      <c r="G1446" s="73">
        <v>1</v>
      </c>
      <c r="H1446" s="73"/>
      <c r="I1446" s="73">
        <v>101.26</v>
      </c>
      <c r="J1446" s="73"/>
      <c r="K1446" s="37">
        <f t="shared" ref="K1446:K1458" si="205">21%*(I1446)+(I1446)*G1446</f>
        <v>122.52460000000001</v>
      </c>
      <c r="L1446" s="38"/>
      <c r="M1446" s="908"/>
      <c r="N1446" s="909"/>
      <c r="O1446" s="1401">
        <v>44</v>
      </c>
      <c r="P1446" s="1402"/>
      <c r="Q1446" s="1407"/>
      <c r="R1446" s="1408"/>
    </row>
    <row r="1447" spans="3:18" x14ac:dyDescent="0.25">
      <c r="C1447" s="71" t="s">
        <v>2047</v>
      </c>
      <c r="D1447" s="72"/>
      <c r="E1447" s="50" t="s">
        <v>2058</v>
      </c>
      <c r="F1447" s="50"/>
      <c r="G1447" s="50">
        <v>2</v>
      </c>
      <c r="H1447" s="50"/>
      <c r="I1447" s="50">
        <v>12.8</v>
      </c>
      <c r="J1447" s="50"/>
      <c r="K1447" s="39">
        <f t="shared" si="205"/>
        <v>28.288</v>
      </c>
      <c r="L1447" s="40"/>
      <c r="M1447" s="908"/>
      <c r="N1447" s="909"/>
      <c r="O1447" s="1403"/>
      <c r="P1447" s="1404"/>
      <c r="Q1447" s="1409"/>
      <c r="R1447" s="1410"/>
    </row>
    <row r="1448" spans="3:18" x14ac:dyDescent="0.25">
      <c r="C1448" s="71" t="s">
        <v>2048</v>
      </c>
      <c r="D1448" s="72"/>
      <c r="E1448" s="50" t="s">
        <v>2059</v>
      </c>
      <c r="F1448" s="50"/>
      <c r="G1448" s="50">
        <v>1</v>
      </c>
      <c r="H1448" s="50"/>
      <c r="I1448" s="50">
        <v>210.68</v>
      </c>
      <c r="J1448" s="50"/>
      <c r="K1448" s="39">
        <f t="shared" si="205"/>
        <v>254.9228</v>
      </c>
      <c r="L1448" s="40"/>
      <c r="M1448" s="908"/>
      <c r="N1448" s="909"/>
      <c r="O1448" s="1403"/>
      <c r="P1448" s="1404"/>
      <c r="Q1448" s="1409"/>
      <c r="R1448" s="1410"/>
    </row>
    <row r="1449" spans="3:18" x14ac:dyDescent="0.25">
      <c r="C1449" s="71" t="s">
        <v>2049</v>
      </c>
      <c r="D1449" s="72"/>
      <c r="E1449" s="50" t="s">
        <v>2060</v>
      </c>
      <c r="F1449" s="50"/>
      <c r="G1449" s="50">
        <v>2</v>
      </c>
      <c r="H1449" s="50"/>
      <c r="I1449" s="50">
        <v>172.92</v>
      </c>
      <c r="J1449" s="50"/>
      <c r="K1449" s="39">
        <f t="shared" si="205"/>
        <v>382.15319999999997</v>
      </c>
      <c r="L1449" s="40"/>
      <c r="M1449" s="908"/>
      <c r="N1449" s="909"/>
      <c r="O1449" s="1403"/>
      <c r="P1449" s="1404"/>
      <c r="Q1449" s="1409"/>
      <c r="R1449" s="1410"/>
    </row>
    <row r="1450" spans="3:18" x14ac:dyDescent="0.25">
      <c r="C1450" s="71" t="s">
        <v>2050</v>
      </c>
      <c r="D1450" s="72"/>
      <c r="E1450" s="50" t="s">
        <v>2061</v>
      </c>
      <c r="F1450" s="50"/>
      <c r="G1450" s="50">
        <v>1</v>
      </c>
      <c r="H1450" s="50"/>
      <c r="I1450" s="50">
        <v>62.7</v>
      </c>
      <c r="J1450" s="50"/>
      <c r="K1450" s="39">
        <f t="shared" si="205"/>
        <v>75.867000000000004</v>
      </c>
      <c r="L1450" s="40"/>
      <c r="M1450" s="908"/>
      <c r="N1450" s="909"/>
      <c r="O1450" s="1403"/>
      <c r="P1450" s="1404"/>
      <c r="Q1450" s="1409"/>
      <c r="R1450" s="1410"/>
    </row>
    <row r="1451" spans="3:18" x14ac:dyDescent="0.25">
      <c r="C1451" s="71" t="s">
        <v>2051</v>
      </c>
      <c r="D1451" s="72"/>
      <c r="E1451" s="50" t="s">
        <v>2060</v>
      </c>
      <c r="F1451" s="50"/>
      <c r="G1451" s="50">
        <v>1</v>
      </c>
      <c r="H1451" s="50"/>
      <c r="I1451" s="50">
        <v>280.17</v>
      </c>
      <c r="J1451" s="50"/>
      <c r="K1451" s="39">
        <f t="shared" si="205"/>
        <v>339.00570000000005</v>
      </c>
      <c r="L1451" s="40"/>
      <c r="M1451" s="908"/>
      <c r="N1451" s="909"/>
      <c r="O1451" s="1403"/>
      <c r="P1451" s="1404"/>
      <c r="Q1451" s="1409"/>
      <c r="R1451" s="1410"/>
    </row>
    <row r="1452" spans="3:18" x14ac:dyDescent="0.25">
      <c r="C1452" s="71" t="s">
        <v>2052</v>
      </c>
      <c r="D1452" s="72"/>
      <c r="E1452" s="50" t="s">
        <v>2062</v>
      </c>
      <c r="F1452" s="50"/>
      <c r="G1452" s="50">
        <v>1</v>
      </c>
      <c r="H1452" s="50"/>
      <c r="I1452" s="50">
        <v>414.69</v>
      </c>
      <c r="J1452" s="50"/>
      <c r="K1452" s="39">
        <f t="shared" si="205"/>
        <v>501.7749</v>
      </c>
      <c r="L1452" s="40"/>
      <c r="M1452" s="908"/>
      <c r="N1452" s="909"/>
      <c r="O1452" s="1403"/>
      <c r="P1452" s="1404"/>
      <c r="Q1452" s="1409"/>
      <c r="R1452" s="1410"/>
    </row>
    <row r="1453" spans="3:18" x14ac:dyDescent="0.25">
      <c r="C1453" s="71" t="s">
        <v>2053</v>
      </c>
      <c r="D1453" s="72"/>
      <c r="E1453" s="50" t="s">
        <v>2063</v>
      </c>
      <c r="F1453" s="50"/>
      <c r="G1453" s="50">
        <v>1</v>
      </c>
      <c r="H1453" s="50"/>
      <c r="I1453" s="50">
        <v>71.69</v>
      </c>
      <c r="J1453" s="50"/>
      <c r="K1453" s="39">
        <f t="shared" si="205"/>
        <v>86.744900000000001</v>
      </c>
      <c r="L1453" s="40"/>
      <c r="M1453" s="908"/>
      <c r="N1453" s="909"/>
      <c r="O1453" s="1403"/>
      <c r="P1453" s="1404"/>
      <c r="Q1453" s="1409"/>
      <c r="R1453" s="1410"/>
    </row>
    <row r="1454" spans="3:18" x14ac:dyDescent="0.25">
      <c r="C1454" s="71" t="s">
        <v>2064</v>
      </c>
      <c r="D1454" s="72"/>
      <c r="E1454" s="50" t="s">
        <v>2065</v>
      </c>
      <c r="F1454" s="50"/>
      <c r="G1454" s="50">
        <v>1</v>
      </c>
      <c r="H1454" s="50"/>
      <c r="I1454" s="50">
        <v>209.81</v>
      </c>
      <c r="J1454" s="50"/>
      <c r="K1454" s="39">
        <f t="shared" si="205"/>
        <v>253.87010000000001</v>
      </c>
      <c r="L1454" s="40"/>
      <c r="M1454" s="908"/>
      <c r="N1454" s="909"/>
      <c r="O1454" s="1403"/>
      <c r="P1454" s="1404"/>
      <c r="Q1454" s="1409"/>
      <c r="R1454" s="1410"/>
    </row>
    <row r="1455" spans="3:18" x14ac:dyDescent="0.25">
      <c r="C1455" s="71" t="s">
        <v>2054</v>
      </c>
      <c r="D1455" s="72"/>
      <c r="E1455" s="50" t="s">
        <v>2058</v>
      </c>
      <c r="F1455" s="50"/>
      <c r="G1455" s="50">
        <v>2</v>
      </c>
      <c r="H1455" s="50"/>
      <c r="I1455" s="50">
        <v>78.78</v>
      </c>
      <c r="J1455" s="50"/>
      <c r="K1455" s="39">
        <f t="shared" si="205"/>
        <v>174.10380000000001</v>
      </c>
      <c r="L1455" s="40"/>
      <c r="M1455" s="908"/>
      <c r="N1455" s="909"/>
      <c r="O1455" s="1403"/>
      <c r="P1455" s="1404"/>
      <c r="Q1455" s="1409"/>
      <c r="R1455" s="1410"/>
    </row>
    <row r="1456" spans="3:18" x14ac:dyDescent="0.25">
      <c r="C1456" s="71" t="s">
        <v>2055</v>
      </c>
      <c r="D1456" s="72"/>
      <c r="E1456" s="50" t="s">
        <v>2060</v>
      </c>
      <c r="F1456" s="50"/>
      <c r="G1456" s="50">
        <v>2</v>
      </c>
      <c r="H1456" s="50"/>
      <c r="I1456" s="50">
        <v>172.92</v>
      </c>
      <c r="J1456" s="50"/>
      <c r="K1456" s="39">
        <f t="shared" si="205"/>
        <v>382.15319999999997</v>
      </c>
      <c r="L1456" s="40"/>
      <c r="M1456" s="908"/>
      <c r="N1456" s="909"/>
      <c r="O1456" s="1403"/>
      <c r="P1456" s="1404"/>
      <c r="Q1456" s="1409"/>
      <c r="R1456" s="1410"/>
    </row>
    <row r="1457" spans="3:18" x14ac:dyDescent="0.25">
      <c r="C1457" s="71" t="s">
        <v>2056</v>
      </c>
      <c r="D1457" s="72"/>
      <c r="E1457" s="50" t="s">
        <v>2066</v>
      </c>
      <c r="F1457" s="50"/>
      <c r="G1457" s="50">
        <v>1</v>
      </c>
      <c r="H1457" s="50"/>
      <c r="I1457" s="50">
        <v>99.78</v>
      </c>
      <c r="J1457" s="50"/>
      <c r="K1457" s="39">
        <f t="shared" si="205"/>
        <v>120.7338</v>
      </c>
      <c r="L1457" s="40"/>
      <c r="M1457" s="908"/>
      <c r="N1457" s="909"/>
      <c r="O1457" s="1403"/>
      <c r="P1457" s="1404"/>
      <c r="Q1457" s="1409"/>
      <c r="R1457" s="1410"/>
    </row>
    <row r="1458" spans="3:18" ht="15.75" thickBot="1" x14ac:dyDescent="0.3">
      <c r="C1458" s="1389" t="s">
        <v>2057</v>
      </c>
      <c r="D1458" s="1390"/>
      <c r="E1458" s="50" t="s">
        <v>2066</v>
      </c>
      <c r="F1458" s="50"/>
      <c r="G1458" s="251">
        <v>1</v>
      </c>
      <c r="H1458" s="251"/>
      <c r="I1458" s="251">
        <v>99.78</v>
      </c>
      <c r="J1458" s="251"/>
      <c r="K1458" s="44">
        <f t="shared" si="205"/>
        <v>120.7338</v>
      </c>
      <c r="L1458" s="45"/>
      <c r="M1458" s="908"/>
      <c r="N1458" s="909"/>
      <c r="O1458" s="1405"/>
      <c r="P1458" s="1406"/>
      <c r="Q1458" s="1411"/>
      <c r="R1458" s="1412"/>
    </row>
    <row r="1459" spans="3:18" x14ac:dyDescent="0.25">
      <c r="C1459" s="1092" t="s">
        <v>1286</v>
      </c>
      <c r="D1459" s="1093"/>
      <c r="E1459" s="1099" t="s">
        <v>1799</v>
      </c>
      <c r="F1459" s="1106"/>
      <c r="G1459" s="1099">
        <v>4</v>
      </c>
      <c r="H1459" s="1106"/>
      <c r="I1459" s="1099">
        <v>116.84</v>
      </c>
      <c r="J1459" s="1106"/>
      <c r="K1459" s="1285">
        <f>21%*(I1459)+(I1459)*G1459</f>
        <v>491.89640000000003</v>
      </c>
      <c r="L1459" s="1286"/>
      <c r="M1459" s="1071">
        <v>1</v>
      </c>
      <c r="N1459" s="1071"/>
      <c r="O1459" s="1348"/>
      <c r="P1459" s="906"/>
      <c r="Q1459" s="906"/>
      <c r="R1459" s="907"/>
    </row>
    <row r="1460" spans="3:18" x14ac:dyDescent="0.25">
      <c r="C1460" s="1281" t="s">
        <v>1287</v>
      </c>
      <c r="D1460" s="1282"/>
      <c r="E1460" s="1101" t="s">
        <v>1800</v>
      </c>
      <c r="F1460" s="1112"/>
      <c r="G1460" s="1101">
        <v>2</v>
      </c>
      <c r="H1460" s="1112"/>
      <c r="I1460" s="1101">
        <v>253.17</v>
      </c>
      <c r="J1460" s="1112"/>
      <c r="K1460" s="1287">
        <f>21%*(I1460)+(I1460)*G1460</f>
        <v>559.50569999999993</v>
      </c>
      <c r="L1460" s="1288"/>
      <c r="M1460" s="1073"/>
      <c r="N1460" s="1073"/>
      <c r="O1460" s="910"/>
      <c r="P1460" s="908"/>
      <c r="Q1460" s="908"/>
      <c r="R1460" s="909"/>
    </row>
    <row r="1461" spans="3:18" x14ac:dyDescent="0.25">
      <c r="C1461" s="1281" t="s">
        <v>1288</v>
      </c>
      <c r="D1461" s="1282"/>
      <c r="E1461" s="1101" t="s">
        <v>1801</v>
      </c>
      <c r="F1461" s="1112"/>
      <c r="G1461" s="1101">
        <v>1</v>
      </c>
      <c r="H1461" s="1112"/>
      <c r="I1461" s="1101">
        <v>1207.81</v>
      </c>
      <c r="J1461" s="1112"/>
      <c r="K1461" s="1287">
        <f t="shared" ref="K1461:K1464" si="206">21%*(I1461)+(I1461)</f>
        <v>1461.4501</v>
      </c>
      <c r="L1461" s="1288"/>
      <c r="M1461" s="1073"/>
      <c r="N1461" s="1073"/>
      <c r="O1461" s="910"/>
      <c r="P1461" s="908"/>
      <c r="Q1461" s="908"/>
      <c r="R1461" s="909"/>
    </row>
    <row r="1462" spans="3:18" x14ac:dyDescent="0.25">
      <c r="C1462" s="1281" t="s">
        <v>1289</v>
      </c>
      <c r="D1462" s="1282"/>
      <c r="E1462" s="1101" t="s">
        <v>1802</v>
      </c>
      <c r="F1462" s="1112"/>
      <c r="G1462" s="1101">
        <v>1</v>
      </c>
      <c r="H1462" s="1112"/>
      <c r="I1462" s="1101">
        <v>92.27</v>
      </c>
      <c r="J1462" s="1112"/>
      <c r="K1462" s="1287">
        <f t="shared" si="206"/>
        <v>111.6467</v>
      </c>
      <c r="L1462" s="1288"/>
      <c r="M1462" s="1073"/>
      <c r="N1462" s="1073"/>
      <c r="O1462" s="910"/>
      <c r="P1462" s="908"/>
      <c r="Q1462" s="908"/>
      <c r="R1462" s="909"/>
    </row>
    <row r="1463" spans="3:18" x14ac:dyDescent="0.25">
      <c r="C1463" s="1087" t="s">
        <v>2044</v>
      </c>
      <c r="D1463" s="1284"/>
      <c r="E1463" s="1100" t="s">
        <v>2045</v>
      </c>
      <c r="F1463" s="1101"/>
      <c r="G1463" s="1100">
        <v>1</v>
      </c>
      <c r="H1463" s="1101"/>
      <c r="I1463" s="1100">
        <v>54.59</v>
      </c>
      <c r="J1463" s="1101"/>
      <c r="K1463" s="1287">
        <f t="shared" ref="K1463" si="207">21%*(I1463)+(I1463)</f>
        <v>66.053899999999999</v>
      </c>
      <c r="L1463" s="1288"/>
      <c r="M1463" s="1073"/>
      <c r="N1463" s="1073"/>
      <c r="O1463" s="910"/>
      <c r="P1463" s="908"/>
      <c r="Q1463" s="908"/>
      <c r="R1463" s="909"/>
    </row>
    <row r="1464" spans="3:18" ht="15.75" thickBot="1" x14ac:dyDescent="0.3">
      <c r="C1464" s="1087" t="s">
        <v>1290</v>
      </c>
      <c r="D1464" s="1284"/>
      <c r="E1464" s="1101"/>
      <c r="F1464" s="1112"/>
      <c r="G1464" s="1283">
        <v>1</v>
      </c>
      <c r="H1464" s="1101"/>
      <c r="I1464" s="1101">
        <v>127.5</v>
      </c>
      <c r="J1464" s="1112"/>
      <c r="K1464" s="1287">
        <f t="shared" si="206"/>
        <v>154.27500000000001</v>
      </c>
      <c r="L1464" s="1288"/>
      <c r="M1464" s="1073"/>
      <c r="N1464" s="1073"/>
      <c r="O1464" s="910"/>
      <c r="P1464" s="908"/>
      <c r="Q1464" s="908"/>
      <c r="R1464" s="909"/>
    </row>
    <row r="1465" spans="3:18" x14ac:dyDescent="0.25">
      <c r="C1465" s="1359" t="s">
        <v>1977</v>
      </c>
      <c r="D1465" s="1360"/>
      <c r="E1465" s="1361" t="s">
        <v>1805</v>
      </c>
      <c r="F1465" s="1361"/>
      <c r="G1465" s="1361">
        <v>1</v>
      </c>
      <c r="H1465" s="1361"/>
      <c r="I1465" s="1361">
        <v>197.22</v>
      </c>
      <c r="J1465" s="1361"/>
      <c r="K1465" s="1308">
        <f t="shared" ref="K1465" si="208">21%*(I1465)+(I1465)</f>
        <v>238.6362</v>
      </c>
      <c r="L1465" s="1309"/>
      <c r="M1465" s="1289">
        <v>2</v>
      </c>
      <c r="N1465" s="1290"/>
      <c r="O1465" s="910"/>
      <c r="P1465" s="908"/>
      <c r="Q1465" s="908"/>
      <c r="R1465" s="909"/>
    </row>
    <row r="1466" spans="3:18" x14ac:dyDescent="0.25">
      <c r="C1466" s="69" t="s">
        <v>1291</v>
      </c>
      <c r="D1466" s="70"/>
      <c r="E1466" s="51" t="s">
        <v>1803</v>
      </c>
      <c r="F1466" s="51"/>
      <c r="G1466" s="51">
        <v>2</v>
      </c>
      <c r="H1466" s="51"/>
      <c r="I1466" s="51">
        <v>69.03</v>
      </c>
      <c r="J1466" s="51"/>
      <c r="K1466" s="1310">
        <f>21%*(I1466)+(I1466)*G1466</f>
        <v>152.55629999999999</v>
      </c>
      <c r="L1466" s="1311"/>
      <c r="M1466" s="1291"/>
      <c r="N1466" s="1292"/>
      <c r="O1466" s="910"/>
      <c r="P1466" s="908"/>
      <c r="Q1466" s="908"/>
      <c r="R1466" s="909"/>
    </row>
    <row r="1467" spans="3:18" x14ac:dyDescent="0.25">
      <c r="C1467" s="69" t="s">
        <v>1292</v>
      </c>
      <c r="D1467" s="70"/>
      <c r="E1467" s="51" t="s">
        <v>1804</v>
      </c>
      <c r="F1467" s="51"/>
      <c r="G1467" s="51">
        <v>1</v>
      </c>
      <c r="H1467" s="51"/>
      <c r="I1467" s="51">
        <v>197.22</v>
      </c>
      <c r="J1467" s="51"/>
      <c r="K1467" s="1310">
        <f t="shared" ref="K1467:K1469" si="209">21%*(I1467)+(I1467)</f>
        <v>238.6362</v>
      </c>
      <c r="L1467" s="1311"/>
      <c r="M1467" s="1291"/>
      <c r="N1467" s="1292"/>
      <c r="O1467" s="910"/>
      <c r="P1467" s="908"/>
      <c r="Q1467" s="908"/>
      <c r="R1467" s="909"/>
    </row>
    <row r="1468" spans="3:18" x14ac:dyDescent="0.25">
      <c r="C1468" s="69" t="s">
        <v>1293</v>
      </c>
      <c r="D1468" s="70"/>
      <c r="E1468" s="51" t="s">
        <v>1803</v>
      </c>
      <c r="F1468" s="51"/>
      <c r="G1468" s="51">
        <v>1</v>
      </c>
      <c r="H1468" s="51"/>
      <c r="I1468" s="51">
        <v>170.85</v>
      </c>
      <c r="J1468" s="51"/>
      <c r="K1468" s="1310">
        <f t="shared" si="209"/>
        <v>206.7285</v>
      </c>
      <c r="L1468" s="1311"/>
      <c r="M1468" s="1291"/>
      <c r="N1468" s="1292"/>
      <c r="O1468" s="910"/>
      <c r="P1468" s="908"/>
      <c r="Q1468" s="908"/>
      <c r="R1468" s="909"/>
    </row>
    <row r="1469" spans="3:18" ht="15.75" thickBot="1" x14ac:dyDescent="0.3">
      <c r="C1469" s="1387" t="s">
        <v>1294</v>
      </c>
      <c r="D1469" s="1388"/>
      <c r="E1469" s="47" t="s">
        <v>1805</v>
      </c>
      <c r="F1469" s="47"/>
      <c r="G1469" s="47">
        <v>1</v>
      </c>
      <c r="H1469" s="47"/>
      <c r="I1469" s="47">
        <v>231.33</v>
      </c>
      <c r="J1469" s="47"/>
      <c r="K1469" s="1312">
        <f t="shared" si="209"/>
        <v>279.90930000000003</v>
      </c>
      <c r="L1469" s="1313"/>
      <c r="M1469" s="1293"/>
      <c r="N1469" s="1294"/>
      <c r="O1469" s="910"/>
      <c r="P1469" s="908"/>
      <c r="Q1469" s="908"/>
      <c r="R1469" s="909"/>
    </row>
    <row r="1470" spans="3:18" x14ac:dyDescent="0.25">
      <c r="C1470" s="214" t="s">
        <v>2068</v>
      </c>
      <c r="D1470" s="215"/>
      <c r="E1470" s="171" t="s">
        <v>2071</v>
      </c>
      <c r="F1470" s="171"/>
      <c r="G1470" s="171">
        <v>1</v>
      </c>
      <c r="H1470" s="171"/>
      <c r="I1470" s="171">
        <v>81.12</v>
      </c>
      <c r="J1470" s="171"/>
      <c r="K1470" s="226">
        <f t="shared" ref="K1470" si="210">21%*(I1470)+(I1470)</f>
        <v>98.155200000000008</v>
      </c>
      <c r="L1470" s="227"/>
      <c r="M1470" s="1302">
        <v>3</v>
      </c>
      <c r="N1470" s="1303"/>
      <c r="O1470" s="910"/>
      <c r="P1470" s="908"/>
      <c r="Q1470" s="908"/>
      <c r="R1470" s="909"/>
    </row>
    <row r="1471" spans="3:18" x14ac:dyDescent="0.25">
      <c r="C1471" s="217" t="s">
        <v>2069</v>
      </c>
      <c r="D1471" s="218"/>
      <c r="E1471" s="219" t="s">
        <v>2070</v>
      </c>
      <c r="F1471" s="219"/>
      <c r="G1471" s="219">
        <v>1</v>
      </c>
      <c r="H1471" s="219"/>
      <c r="I1471" s="219">
        <v>17.100000000000001</v>
      </c>
      <c r="J1471" s="219"/>
      <c r="K1471" s="166">
        <f t="shared" ref="K1471:K1472" si="211">21%*(I1471)+(I1471)</f>
        <v>20.691000000000003</v>
      </c>
      <c r="L1471" s="167"/>
      <c r="M1471" s="1304"/>
      <c r="N1471" s="1305"/>
      <c r="O1471" s="910"/>
      <c r="P1471" s="908"/>
      <c r="Q1471" s="908"/>
      <c r="R1471" s="909"/>
    </row>
    <row r="1472" spans="3:18" ht="15.75" thickBot="1" x14ac:dyDescent="0.3">
      <c r="C1472" s="169" t="s">
        <v>1301</v>
      </c>
      <c r="D1472" s="170"/>
      <c r="E1472" s="185" t="s">
        <v>1807</v>
      </c>
      <c r="F1472" s="185"/>
      <c r="G1472" s="185">
        <v>1</v>
      </c>
      <c r="H1472" s="185"/>
      <c r="I1472" s="185">
        <v>187.72</v>
      </c>
      <c r="J1472" s="185"/>
      <c r="K1472" s="535">
        <f t="shared" si="211"/>
        <v>227.1412</v>
      </c>
      <c r="L1472" s="536"/>
      <c r="M1472" s="1306"/>
      <c r="N1472" s="1307"/>
      <c r="O1472" s="910"/>
      <c r="P1472" s="908"/>
      <c r="Q1472" s="908"/>
      <c r="R1472" s="909"/>
    </row>
    <row r="1473" spans="3:18" x14ac:dyDescent="0.25">
      <c r="C1473" s="1430" t="s">
        <v>1295</v>
      </c>
      <c r="D1473" s="1431"/>
      <c r="E1473" s="1301" t="s">
        <v>2349</v>
      </c>
      <c r="F1473" s="1301"/>
      <c r="G1473" s="1301">
        <v>1</v>
      </c>
      <c r="H1473" s="1301"/>
      <c r="I1473" s="1301">
        <v>36.36</v>
      </c>
      <c r="J1473" s="1301"/>
      <c r="K1473" s="1318">
        <f t="shared" ref="K1473:K1476" si="212">21%*(I1473)+(I1473)</f>
        <v>43.995599999999996</v>
      </c>
      <c r="L1473" s="1319"/>
      <c r="M1473" s="1314">
        <v>4</v>
      </c>
      <c r="N1473" s="1315"/>
      <c r="O1473" s="910"/>
      <c r="P1473" s="908"/>
      <c r="Q1473" s="908"/>
      <c r="R1473" s="909"/>
    </row>
    <row r="1474" spans="3:18" x14ac:dyDescent="0.25">
      <c r="C1474" s="247" t="s">
        <v>1296</v>
      </c>
      <c r="D1474" s="248"/>
      <c r="E1474" s="1295" t="s">
        <v>2348</v>
      </c>
      <c r="F1474" s="1295"/>
      <c r="G1474" s="1295">
        <v>1</v>
      </c>
      <c r="H1474" s="1295"/>
      <c r="I1474" s="1295">
        <v>28.84</v>
      </c>
      <c r="J1474" s="1295"/>
      <c r="K1474" s="1296">
        <f t="shared" si="212"/>
        <v>34.8964</v>
      </c>
      <c r="L1474" s="1297"/>
      <c r="M1474" s="1316"/>
      <c r="N1474" s="1317"/>
      <c r="O1474" s="910"/>
      <c r="P1474" s="908"/>
      <c r="Q1474" s="908"/>
      <c r="R1474" s="909"/>
    </row>
    <row r="1475" spans="3:18" x14ac:dyDescent="0.25">
      <c r="C1475" s="247" t="s">
        <v>1297</v>
      </c>
      <c r="D1475" s="248"/>
      <c r="E1475" s="1295" t="s">
        <v>2347</v>
      </c>
      <c r="F1475" s="1295"/>
      <c r="G1475" s="1295">
        <v>1</v>
      </c>
      <c r="H1475" s="1295"/>
      <c r="I1475" s="1295">
        <v>87.19</v>
      </c>
      <c r="J1475" s="1295"/>
      <c r="K1475" s="1296">
        <f t="shared" si="212"/>
        <v>105.4999</v>
      </c>
      <c r="L1475" s="1297"/>
      <c r="M1475" s="1316"/>
      <c r="N1475" s="1317"/>
      <c r="O1475" s="910"/>
      <c r="P1475" s="908"/>
      <c r="Q1475" s="908"/>
      <c r="R1475" s="909"/>
    </row>
    <row r="1476" spans="3:18" x14ac:dyDescent="0.25">
      <c r="C1476" s="247" t="s">
        <v>1298</v>
      </c>
      <c r="D1476" s="248"/>
      <c r="E1476" s="1295" t="s">
        <v>2350</v>
      </c>
      <c r="F1476" s="1295"/>
      <c r="G1476" s="1295">
        <v>1</v>
      </c>
      <c r="H1476" s="1295"/>
      <c r="I1476" s="1295">
        <v>74.38</v>
      </c>
      <c r="J1476" s="1295"/>
      <c r="K1476" s="1296">
        <f t="shared" si="212"/>
        <v>89.999799999999993</v>
      </c>
      <c r="L1476" s="1297"/>
      <c r="M1476" s="1316"/>
      <c r="N1476" s="1317"/>
      <c r="O1476" s="910"/>
      <c r="P1476" s="908"/>
      <c r="Q1476" s="908"/>
      <c r="R1476" s="909"/>
    </row>
    <row r="1477" spans="3:18" x14ac:dyDescent="0.25">
      <c r="C1477" s="247" t="s">
        <v>1299</v>
      </c>
      <c r="D1477" s="248"/>
      <c r="E1477" s="1295" t="s">
        <v>1806</v>
      </c>
      <c r="F1477" s="1295"/>
      <c r="G1477" s="1295">
        <v>1</v>
      </c>
      <c r="H1477" s="1295"/>
      <c r="I1477" s="1295">
        <v>68.510000000000005</v>
      </c>
      <c r="J1477" s="1295"/>
      <c r="K1477" s="1296">
        <f t="shared" ref="K1477:K1479" si="213">21%*(I1477)+(I1477)</f>
        <v>82.897100000000009</v>
      </c>
      <c r="L1477" s="1297"/>
      <c r="M1477" s="1316"/>
      <c r="N1477" s="1317"/>
      <c r="O1477" s="910"/>
      <c r="P1477" s="908"/>
      <c r="Q1477" s="908"/>
      <c r="R1477" s="909"/>
    </row>
    <row r="1478" spans="3:18" x14ac:dyDescent="0.25">
      <c r="C1478" s="247" t="s">
        <v>1300</v>
      </c>
      <c r="D1478" s="248"/>
      <c r="E1478" s="1295" t="s">
        <v>1808</v>
      </c>
      <c r="F1478" s="1295"/>
      <c r="G1478" s="1295">
        <v>1</v>
      </c>
      <c r="H1478" s="1295"/>
      <c r="I1478" s="1295">
        <v>35.799999999999997</v>
      </c>
      <c r="J1478" s="1295"/>
      <c r="K1478" s="1296">
        <f t="shared" si="213"/>
        <v>43.317999999999998</v>
      </c>
      <c r="L1478" s="1297"/>
      <c r="M1478" s="1316"/>
      <c r="N1478" s="1317"/>
      <c r="O1478" s="910"/>
      <c r="P1478" s="908"/>
      <c r="Q1478" s="908"/>
      <c r="R1478" s="909"/>
    </row>
    <row r="1479" spans="3:18" ht="15.75" thickBot="1" x14ac:dyDescent="0.3">
      <c r="C1479" s="1391" t="s">
        <v>1301</v>
      </c>
      <c r="D1479" s="1392"/>
      <c r="E1479" s="1298" t="s">
        <v>1807</v>
      </c>
      <c r="F1479" s="1298"/>
      <c r="G1479" s="1298">
        <v>1</v>
      </c>
      <c r="H1479" s="1298"/>
      <c r="I1479" s="1298">
        <v>187.72</v>
      </c>
      <c r="J1479" s="1298"/>
      <c r="K1479" s="1299">
        <f t="shared" si="213"/>
        <v>227.1412</v>
      </c>
      <c r="L1479" s="1300"/>
      <c r="M1479" s="1316"/>
      <c r="N1479" s="1317"/>
      <c r="O1479" s="910"/>
      <c r="P1479" s="908"/>
      <c r="Q1479" s="908"/>
      <c r="R1479" s="909"/>
    </row>
    <row r="1480" spans="3:18" x14ac:dyDescent="0.25">
      <c r="C1480" s="241" t="s">
        <v>2072</v>
      </c>
      <c r="D1480" s="242"/>
      <c r="E1480" s="92" t="s">
        <v>2075</v>
      </c>
      <c r="F1480" s="92"/>
      <c r="G1480" s="92">
        <v>1</v>
      </c>
      <c r="H1480" s="92"/>
      <c r="I1480" s="92">
        <v>40.520000000000003</v>
      </c>
      <c r="J1480" s="92"/>
      <c r="K1480" s="75">
        <f t="shared" ref="K1480" si="214">21%*(I1480)+(I1480)*G1480</f>
        <v>49.029200000000003</v>
      </c>
      <c r="L1480" s="76"/>
      <c r="M1480" s="1488">
        <v>5</v>
      </c>
      <c r="N1480" s="422"/>
      <c r="O1480" s="910"/>
      <c r="P1480" s="908"/>
      <c r="Q1480" s="908"/>
      <c r="R1480" s="909"/>
    </row>
    <row r="1481" spans="3:18" x14ac:dyDescent="0.25">
      <c r="C1481" s="237" t="s">
        <v>2073</v>
      </c>
      <c r="D1481" s="238"/>
      <c r="E1481" s="41"/>
      <c r="F1481" s="41"/>
      <c r="G1481" s="41">
        <v>1</v>
      </c>
      <c r="H1481" s="41"/>
      <c r="I1481" s="41">
        <v>76.760000000000005</v>
      </c>
      <c r="J1481" s="41"/>
      <c r="K1481" s="42">
        <f t="shared" ref="K1481:K1493" si="215">21%*(I1481)+(I1481)*G1481</f>
        <v>92.879600000000011</v>
      </c>
      <c r="L1481" s="43"/>
      <c r="M1481" s="1489"/>
      <c r="N1481" s="424"/>
      <c r="O1481" s="910"/>
      <c r="P1481" s="908"/>
      <c r="Q1481" s="908"/>
      <c r="R1481" s="909"/>
    </row>
    <row r="1482" spans="3:18" x14ac:dyDescent="0.25">
      <c r="C1482" s="237" t="s">
        <v>2314</v>
      </c>
      <c r="D1482" s="238"/>
      <c r="E1482" s="41" t="s">
        <v>2315</v>
      </c>
      <c r="F1482" s="41"/>
      <c r="G1482" s="41">
        <v>1</v>
      </c>
      <c r="H1482" s="41"/>
      <c r="I1482" s="41">
        <v>166.78</v>
      </c>
      <c r="J1482" s="41"/>
      <c r="K1482" s="42">
        <f t="shared" si="215"/>
        <v>201.8038</v>
      </c>
      <c r="L1482" s="43"/>
      <c r="M1482" s="1489"/>
      <c r="N1482" s="424"/>
      <c r="O1482" s="910"/>
      <c r="P1482" s="908"/>
      <c r="Q1482" s="908"/>
      <c r="R1482" s="909"/>
    </row>
    <row r="1483" spans="3:18" x14ac:dyDescent="0.25">
      <c r="C1483" s="237" t="s">
        <v>2074</v>
      </c>
      <c r="D1483" s="238"/>
      <c r="E1483" s="41" t="s">
        <v>2076</v>
      </c>
      <c r="F1483" s="41"/>
      <c r="G1483" s="41">
        <v>1</v>
      </c>
      <c r="H1483" s="41"/>
      <c r="I1483" s="41">
        <v>748.13</v>
      </c>
      <c r="J1483" s="41"/>
      <c r="K1483" s="42">
        <f t="shared" si="215"/>
        <v>905.2373</v>
      </c>
      <c r="L1483" s="43"/>
      <c r="M1483" s="1489"/>
      <c r="N1483" s="424"/>
      <c r="O1483" s="910"/>
      <c r="P1483" s="908"/>
      <c r="Q1483" s="908"/>
      <c r="R1483" s="909"/>
    </row>
    <row r="1484" spans="3:18" x14ac:dyDescent="0.25">
      <c r="C1484" s="1234" t="s">
        <v>2359</v>
      </c>
      <c r="D1484" s="1280"/>
      <c r="E1484" s="83" t="s">
        <v>2368</v>
      </c>
      <c r="F1484" s="84"/>
      <c r="G1484" s="83">
        <v>1</v>
      </c>
      <c r="H1484" s="84"/>
      <c r="I1484" s="83">
        <v>519.29</v>
      </c>
      <c r="J1484" s="84"/>
      <c r="K1484" s="42">
        <f t="shared" si="215"/>
        <v>628.34089999999992</v>
      </c>
      <c r="L1484" s="43"/>
      <c r="M1484" s="1489"/>
      <c r="N1484" s="424"/>
      <c r="O1484" s="910"/>
      <c r="P1484" s="908"/>
      <c r="Q1484" s="908"/>
      <c r="R1484" s="909"/>
    </row>
    <row r="1485" spans="3:18" x14ac:dyDescent="0.25">
      <c r="C1485" s="1234" t="s">
        <v>2360</v>
      </c>
      <c r="D1485" s="1280"/>
      <c r="E1485" s="83" t="s">
        <v>2369</v>
      </c>
      <c r="F1485" s="84"/>
      <c r="G1485" s="83">
        <v>3</v>
      </c>
      <c r="H1485" s="84"/>
      <c r="I1485" s="83">
        <v>623.99</v>
      </c>
      <c r="J1485" s="84"/>
      <c r="K1485" s="42">
        <f t="shared" si="215"/>
        <v>2003.0079000000001</v>
      </c>
      <c r="L1485" s="43"/>
      <c r="M1485" s="1489"/>
      <c r="N1485" s="424"/>
      <c r="O1485" s="910"/>
      <c r="P1485" s="908"/>
      <c r="Q1485" s="908"/>
      <c r="R1485" s="909"/>
    </row>
    <row r="1486" spans="3:18" x14ac:dyDescent="0.25">
      <c r="C1486" s="1234" t="s">
        <v>2361</v>
      </c>
      <c r="D1486" s="1280"/>
      <c r="E1486" s="83" t="s">
        <v>2370</v>
      </c>
      <c r="F1486" s="84"/>
      <c r="G1486" s="83">
        <v>2</v>
      </c>
      <c r="H1486" s="84"/>
      <c r="I1486" s="83">
        <v>60</v>
      </c>
      <c r="J1486" s="84"/>
      <c r="K1486" s="42">
        <f t="shared" si="215"/>
        <v>132.6</v>
      </c>
      <c r="L1486" s="43"/>
      <c r="M1486" s="1489"/>
      <c r="N1486" s="424"/>
      <c r="O1486" s="910"/>
      <c r="P1486" s="908"/>
      <c r="Q1486" s="908"/>
      <c r="R1486" s="909"/>
    </row>
    <row r="1487" spans="3:18" x14ac:dyDescent="0.25">
      <c r="C1487" s="1234" t="s">
        <v>2362</v>
      </c>
      <c r="D1487" s="1280"/>
      <c r="E1487" s="83" t="s">
        <v>2370</v>
      </c>
      <c r="F1487" s="84"/>
      <c r="G1487" s="83">
        <v>2</v>
      </c>
      <c r="H1487" s="84"/>
      <c r="I1487" s="83">
        <v>45</v>
      </c>
      <c r="J1487" s="84"/>
      <c r="K1487" s="42">
        <f t="shared" si="215"/>
        <v>99.45</v>
      </c>
      <c r="L1487" s="43"/>
      <c r="M1487" s="1489"/>
      <c r="N1487" s="424"/>
      <c r="O1487" s="910"/>
      <c r="P1487" s="908"/>
      <c r="Q1487" s="908"/>
      <c r="R1487" s="909"/>
    </row>
    <row r="1488" spans="3:18" x14ac:dyDescent="0.25">
      <c r="C1488" s="1234" t="s">
        <v>2364</v>
      </c>
      <c r="D1488" s="1280"/>
      <c r="E1488" s="83" t="s">
        <v>2373</v>
      </c>
      <c r="F1488" s="84"/>
      <c r="G1488" s="83">
        <v>1</v>
      </c>
      <c r="H1488" s="84"/>
      <c r="I1488" s="83">
        <v>604.91</v>
      </c>
      <c r="J1488" s="84"/>
      <c r="K1488" s="42">
        <f t="shared" si="215"/>
        <v>731.94110000000001</v>
      </c>
      <c r="L1488" s="43"/>
      <c r="M1488" s="1489"/>
      <c r="N1488" s="424"/>
      <c r="O1488" s="910"/>
      <c r="P1488" s="908"/>
      <c r="Q1488" s="908"/>
      <c r="R1488" s="909"/>
    </row>
    <row r="1489" spans="3:18" x14ac:dyDescent="0.25">
      <c r="C1489" s="1234" t="s">
        <v>2363</v>
      </c>
      <c r="D1489" s="1280"/>
      <c r="E1489" s="83" t="s">
        <v>2371</v>
      </c>
      <c r="F1489" s="84"/>
      <c r="G1489" s="83">
        <v>1</v>
      </c>
      <c r="H1489" s="84"/>
      <c r="I1489" s="83">
        <v>123.02</v>
      </c>
      <c r="J1489" s="84"/>
      <c r="K1489" s="42">
        <f t="shared" si="215"/>
        <v>148.85419999999999</v>
      </c>
      <c r="L1489" s="43"/>
      <c r="M1489" s="1489"/>
      <c r="N1489" s="424"/>
      <c r="O1489" s="910"/>
      <c r="P1489" s="908"/>
      <c r="Q1489" s="908"/>
      <c r="R1489" s="909"/>
    </row>
    <row r="1490" spans="3:18" x14ac:dyDescent="0.25">
      <c r="C1490" s="1234" t="s">
        <v>2365</v>
      </c>
      <c r="D1490" s="1280"/>
      <c r="E1490" s="83" t="s">
        <v>2371</v>
      </c>
      <c r="F1490" s="84"/>
      <c r="G1490" s="83">
        <v>1</v>
      </c>
      <c r="H1490" s="84"/>
      <c r="I1490" s="83">
        <v>71.290000000000006</v>
      </c>
      <c r="J1490" s="84"/>
      <c r="K1490" s="42">
        <f t="shared" si="215"/>
        <v>86.260900000000007</v>
      </c>
      <c r="L1490" s="43"/>
      <c r="M1490" s="1489"/>
      <c r="N1490" s="424"/>
      <c r="O1490" s="910"/>
      <c r="P1490" s="908"/>
      <c r="Q1490" s="908"/>
      <c r="R1490" s="909"/>
    </row>
    <row r="1491" spans="3:18" x14ac:dyDescent="0.25">
      <c r="C1491" s="1234" t="s">
        <v>2366</v>
      </c>
      <c r="D1491" s="1280"/>
      <c r="E1491" s="83" t="s">
        <v>2371</v>
      </c>
      <c r="F1491" s="84"/>
      <c r="G1491" s="83">
        <v>1</v>
      </c>
      <c r="H1491" s="84"/>
      <c r="I1491" s="83">
        <v>75</v>
      </c>
      <c r="J1491" s="84"/>
      <c r="K1491" s="42">
        <f t="shared" si="215"/>
        <v>90.75</v>
      </c>
      <c r="L1491" s="43"/>
      <c r="M1491" s="1489"/>
      <c r="N1491" s="424"/>
      <c r="O1491" s="910"/>
      <c r="P1491" s="908"/>
      <c r="Q1491" s="908"/>
      <c r="R1491" s="909"/>
    </row>
    <row r="1492" spans="3:18" x14ac:dyDescent="0.25">
      <c r="C1492" s="1234" t="s">
        <v>2372</v>
      </c>
      <c r="D1492" s="1280"/>
      <c r="E1492" s="83" t="s">
        <v>1474</v>
      </c>
      <c r="F1492" s="84"/>
      <c r="G1492" s="83">
        <v>1</v>
      </c>
      <c r="H1492" s="84"/>
      <c r="I1492" s="83">
        <v>65</v>
      </c>
      <c r="J1492" s="84"/>
      <c r="K1492" s="42">
        <f t="shared" si="215"/>
        <v>78.650000000000006</v>
      </c>
      <c r="L1492" s="43"/>
      <c r="M1492" s="1489"/>
      <c r="N1492" s="424"/>
      <c r="O1492" s="910"/>
      <c r="P1492" s="908"/>
      <c r="Q1492" s="908"/>
      <c r="R1492" s="909"/>
    </row>
    <row r="1493" spans="3:18" ht="15.75" thickBot="1" x14ac:dyDescent="0.3">
      <c r="C1493" s="1370" t="s">
        <v>2367</v>
      </c>
      <c r="D1493" s="1371"/>
      <c r="E1493" s="1374" t="s">
        <v>2076</v>
      </c>
      <c r="F1493" s="1375"/>
      <c r="G1493" s="1374">
        <v>1</v>
      </c>
      <c r="H1493" s="1375"/>
      <c r="I1493" s="1374">
        <v>613.45000000000005</v>
      </c>
      <c r="J1493" s="1375"/>
      <c r="K1493" s="77">
        <f t="shared" si="215"/>
        <v>742.27449999999999</v>
      </c>
      <c r="L1493" s="78"/>
      <c r="M1493" s="1489"/>
      <c r="N1493" s="424"/>
      <c r="O1493" s="910"/>
      <c r="P1493" s="908"/>
      <c r="Q1493" s="908"/>
      <c r="R1493" s="909"/>
    </row>
    <row r="1494" spans="3:18" x14ac:dyDescent="0.25">
      <c r="C1494" s="1383" t="s">
        <v>2111</v>
      </c>
      <c r="D1494" s="1384"/>
      <c r="E1494" s="1372" t="s">
        <v>2115</v>
      </c>
      <c r="F1494" s="1372"/>
      <c r="G1494" s="1372">
        <v>1</v>
      </c>
      <c r="H1494" s="1372"/>
      <c r="I1494" s="1372">
        <v>98.98</v>
      </c>
      <c r="J1494" s="1372"/>
      <c r="K1494" s="1490">
        <f t="shared" ref="K1494:K1505" si="216">21%*(I1494)+(I1494)</f>
        <v>119.76580000000001</v>
      </c>
      <c r="L1494" s="1491"/>
      <c r="M1494" s="1492" t="s">
        <v>2110</v>
      </c>
      <c r="N1494" s="1493"/>
      <c r="O1494" s="910"/>
      <c r="P1494" s="908"/>
      <c r="Q1494" s="908"/>
      <c r="R1494" s="909"/>
    </row>
    <row r="1495" spans="3:18" x14ac:dyDescent="0.25">
      <c r="C1495" s="1362" t="s">
        <v>2112</v>
      </c>
      <c r="D1495" s="1363"/>
      <c r="E1495" s="1382" t="s">
        <v>2116</v>
      </c>
      <c r="F1495" s="1382"/>
      <c r="G1495" s="1382">
        <v>1</v>
      </c>
      <c r="H1495" s="1382"/>
      <c r="I1495" s="1382">
        <v>67.61</v>
      </c>
      <c r="J1495" s="1382"/>
      <c r="K1495" s="245">
        <f t="shared" si="216"/>
        <v>81.808099999999996</v>
      </c>
      <c r="L1495" s="246"/>
      <c r="M1495" s="1494"/>
      <c r="N1495" s="1495"/>
      <c r="O1495" s="910"/>
      <c r="P1495" s="908"/>
      <c r="Q1495" s="908"/>
      <c r="R1495" s="909"/>
    </row>
    <row r="1496" spans="3:18" x14ac:dyDescent="0.25">
      <c r="C1496" s="1385" t="s">
        <v>2374</v>
      </c>
      <c r="D1496" s="1386"/>
      <c r="E1496" s="1380" t="s">
        <v>2379</v>
      </c>
      <c r="F1496" s="1381"/>
      <c r="G1496" s="1380">
        <v>1</v>
      </c>
      <c r="H1496" s="1381"/>
      <c r="I1496" s="1380">
        <v>482.02</v>
      </c>
      <c r="J1496" s="1381"/>
      <c r="K1496" s="245">
        <f t="shared" ref="K1496:K1503" si="217">21%*(I1496)+(I1496)</f>
        <v>583.24419999999998</v>
      </c>
      <c r="L1496" s="246"/>
      <c r="M1496" s="1494"/>
      <c r="N1496" s="1495"/>
      <c r="O1496" s="910"/>
      <c r="P1496" s="908"/>
      <c r="Q1496" s="908"/>
      <c r="R1496" s="909"/>
    </row>
    <row r="1497" spans="3:18" x14ac:dyDescent="0.25">
      <c r="C1497" s="1385" t="s">
        <v>2375</v>
      </c>
      <c r="D1497" s="1386"/>
      <c r="E1497" s="1380" t="s">
        <v>2380</v>
      </c>
      <c r="F1497" s="1381"/>
      <c r="G1497" s="1380">
        <v>1</v>
      </c>
      <c r="H1497" s="1381"/>
      <c r="I1497" s="1380">
        <v>139.19</v>
      </c>
      <c r="J1497" s="1381"/>
      <c r="K1497" s="245">
        <f t="shared" si="217"/>
        <v>168.41989999999998</v>
      </c>
      <c r="L1497" s="246"/>
      <c r="M1497" s="1494"/>
      <c r="N1497" s="1495"/>
      <c r="O1497" s="910"/>
      <c r="P1497" s="908"/>
      <c r="Q1497" s="908"/>
      <c r="R1497" s="909"/>
    </row>
    <row r="1498" spans="3:18" x14ac:dyDescent="0.25">
      <c r="C1498" s="1385" t="s">
        <v>2376</v>
      </c>
      <c r="D1498" s="1386"/>
      <c r="E1498" s="1380" t="s">
        <v>2381</v>
      </c>
      <c r="F1498" s="1381"/>
      <c r="G1498" s="1380">
        <v>1</v>
      </c>
      <c r="H1498" s="1381"/>
      <c r="I1498" s="1380">
        <v>145.07</v>
      </c>
      <c r="J1498" s="1381"/>
      <c r="K1498" s="245">
        <f t="shared" si="217"/>
        <v>175.53469999999999</v>
      </c>
      <c r="L1498" s="246"/>
      <c r="M1498" s="1494"/>
      <c r="N1498" s="1495"/>
      <c r="O1498" s="910"/>
      <c r="P1498" s="908"/>
      <c r="Q1498" s="908"/>
      <c r="R1498" s="909"/>
    </row>
    <row r="1499" spans="3:18" x14ac:dyDescent="0.25">
      <c r="C1499" s="1385" t="s">
        <v>2377</v>
      </c>
      <c r="D1499" s="1386"/>
      <c r="E1499" s="1380" t="s">
        <v>2380</v>
      </c>
      <c r="F1499" s="1381"/>
      <c r="G1499" s="1380">
        <v>1</v>
      </c>
      <c r="H1499" s="1381"/>
      <c r="I1499" s="1380">
        <v>501.12</v>
      </c>
      <c r="J1499" s="1381"/>
      <c r="K1499" s="245">
        <f t="shared" si="217"/>
        <v>606.35519999999997</v>
      </c>
      <c r="L1499" s="246"/>
      <c r="M1499" s="1494"/>
      <c r="N1499" s="1495"/>
      <c r="O1499" s="910"/>
      <c r="P1499" s="908"/>
      <c r="Q1499" s="908"/>
      <c r="R1499" s="909"/>
    </row>
    <row r="1500" spans="3:18" x14ac:dyDescent="0.25">
      <c r="C1500" s="1385" t="s">
        <v>2150</v>
      </c>
      <c r="D1500" s="1386"/>
      <c r="E1500" s="1380" t="s">
        <v>2160</v>
      </c>
      <c r="F1500" s="1381"/>
      <c r="G1500" s="1380">
        <v>1</v>
      </c>
      <c r="H1500" s="1381"/>
      <c r="I1500" s="1380">
        <v>97.71</v>
      </c>
      <c r="J1500" s="1381"/>
      <c r="K1500" s="245">
        <f t="shared" si="217"/>
        <v>118.22909999999999</v>
      </c>
      <c r="L1500" s="246"/>
      <c r="M1500" s="1494"/>
      <c r="N1500" s="1495"/>
      <c r="O1500" s="910"/>
      <c r="P1500" s="908"/>
      <c r="Q1500" s="908"/>
      <c r="R1500" s="909"/>
    </row>
    <row r="1501" spans="3:18" x14ac:dyDescent="0.25">
      <c r="C1501" s="1385" t="s">
        <v>2378</v>
      </c>
      <c r="D1501" s="1386"/>
      <c r="E1501" s="1380" t="s">
        <v>2164</v>
      </c>
      <c r="F1501" s="1381"/>
      <c r="G1501" s="1380">
        <v>3</v>
      </c>
      <c r="H1501" s="1381"/>
      <c r="I1501" s="1380">
        <v>160.47</v>
      </c>
      <c r="J1501" s="1381"/>
      <c r="K1501" s="245">
        <f>21%*(I1501)+(I1501)*G1501</f>
        <v>515.1087</v>
      </c>
      <c r="L1501" s="246"/>
      <c r="M1501" s="1494"/>
      <c r="N1501" s="1495"/>
      <c r="O1501" s="910"/>
      <c r="P1501" s="908"/>
      <c r="Q1501" s="908"/>
      <c r="R1501" s="909"/>
    </row>
    <row r="1502" spans="3:18" x14ac:dyDescent="0.25">
      <c r="C1502" s="1385" t="s">
        <v>2383</v>
      </c>
      <c r="D1502" s="1386"/>
      <c r="E1502" s="1380" t="s">
        <v>2382</v>
      </c>
      <c r="F1502" s="1381"/>
      <c r="G1502" s="1380">
        <v>1</v>
      </c>
      <c r="H1502" s="1381"/>
      <c r="I1502" s="1380">
        <v>207.21</v>
      </c>
      <c r="J1502" s="1381"/>
      <c r="K1502" s="245">
        <f t="shared" si="217"/>
        <v>250.72410000000002</v>
      </c>
      <c r="L1502" s="246"/>
      <c r="M1502" s="1494"/>
      <c r="N1502" s="1495"/>
      <c r="O1502" s="910"/>
      <c r="P1502" s="908"/>
      <c r="Q1502" s="908"/>
      <c r="R1502" s="909"/>
    </row>
    <row r="1503" spans="3:18" x14ac:dyDescent="0.25">
      <c r="C1503" s="1385" t="s">
        <v>2384</v>
      </c>
      <c r="D1503" s="1386"/>
      <c r="E1503" s="1380" t="s">
        <v>2385</v>
      </c>
      <c r="F1503" s="1381"/>
      <c r="G1503" s="1380">
        <v>1</v>
      </c>
      <c r="H1503" s="1381"/>
      <c r="I1503" s="1380">
        <v>162.91</v>
      </c>
      <c r="J1503" s="1381"/>
      <c r="K1503" s="245">
        <f t="shared" si="217"/>
        <v>197.12109999999998</v>
      </c>
      <c r="L1503" s="246"/>
      <c r="M1503" s="1494"/>
      <c r="N1503" s="1495"/>
      <c r="O1503" s="910"/>
      <c r="P1503" s="908"/>
      <c r="Q1503" s="908"/>
      <c r="R1503" s="909"/>
    </row>
    <row r="1504" spans="3:18" x14ac:dyDescent="0.25">
      <c r="C1504" s="1362" t="s">
        <v>2113</v>
      </c>
      <c r="D1504" s="1363"/>
      <c r="E1504" s="1382" t="s">
        <v>2118</v>
      </c>
      <c r="F1504" s="1382"/>
      <c r="G1504" s="1382">
        <v>1</v>
      </c>
      <c r="H1504" s="1382"/>
      <c r="I1504" s="1382">
        <v>305.20999999999998</v>
      </c>
      <c r="J1504" s="1382"/>
      <c r="K1504" s="245">
        <f t="shared" si="216"/>
        <v>369.30409999999995</v>
      </c>
      <c r="L1504" s="246"/>
      <c r="M1504" s="1494"/>
      <c r="N1504" s="1495"/>
      <c r="O1504" s="910"/>
      <c r="P1504" s="908"/>
      <c r="Q1504" s="908"/>
      <c r="R1504" s="909"/>
    </row>
    <row r="1505" spans="3:18" ht="15.75" thickBot="1" x14ac:dyDescent="0.3">
      <c r="C1505" s="1498" t="s">
        <v>2114</v>
      </c>
      <c r="D1505" s="1499"/>
      <c r="E1505" s="1379" t="s">
        <v>2117</v>
      </c>
      <c r="F1505" s="1379"/>
      <c r="G1505" s="1379">
        <v>1</v>
      </c>
      <c r="H1505" s="1379"/>
      <c r="I1505" s="1379">
        <v>547.16</v>
      </c>
      <c r="J1505" s="1379"/>
      <c r="K1505" s="1500">
        <f t="shared" si="216"/>
        <v>662.06359999999995</v>
      </c>
      <c r="L1505" s="1501"/>
      <c r="M1505" s="1496"/>
      <c r="N1505" s="1497"/>
      <c r="O1505" s="910"/>
      <c r="P1505" s="908"/>
      <c r="Q1505" s="908"/>
      <c r="R1505" s="909"/>
    </row>
    <row r="1506" spans="3:18" x14ac:dyDescent="0.25">
      <c r="C1506" s="160" t="s">
        <v>2121</v>
      </c>
      <c r="D1506" s="161"/>
      <c r="E1506" s="109" t="s">
        <v>2129</v>
      </c>
      <c r="F1506" s="109"/>
      <c r="G1506" s="109">
        <v>1</v>
      </c>
      <c r="H1506" s="109"/>
      <c r="I1506" s="109">
        <v>46.66</v>
      </c>
      <c r="J1506" s="109"/>
      <c r="K1506" s="110">
        <f t="shared" ref="K1506" si="218">21%*(I1506)+(I1506)</f>
        <v>56.458599999999997</v>
      </c>
      <c r="L1506" s="111"/>
      <c r="M1506" s="985" t="s">
        <v>2120</v>
      </c>
      <c r="N1506" s="115"/>
      <c r="O1506" s="910"/>
      <c r="P1506" s="908"/>
      <c r="Q1506" s="908"/>
      <c r="R1506" s="909"/>
    </row>
    <row r="1507" spans="3:18" x14ac:dyDescent="0.25">
      <c r="C1507" s="147" t="s">
        <v>2122</v>
      </c>
      <c r="D1507" s="148"/>
      <c r="E1507" s="64" t="s">
        <v>2130</v>
      </c>
      <c r="F1507" s="64"/>
      <c r="G1507" s="64">
        <v>1</v>
      </c>
      <c r="H1507" s="64"/>
      <c r="I1507" s="64">
        <v>57.47</v>
      </c>
      <c r="J1507" s="64"/>
      <c r="K1507" s="65">
        <f t="shared" ref="K1507" si="219">21%*(I1507)+(I1507)</f>
        <v>69.538700000000006</v>
      </c>
      <c r="L1507" s="66"/>
      <c r="M1507" s="986"/>
      <c r="N1507" s="117"/>
      <c r="O1507" s="910"/>
      <c r="P1507" s="908"/>
      <c r="Q1507" s="908"/>
      <c r="R1507" s="909"/>
    </row>
    <row r="1508" spans="3:18" x14ac:dyDescent="0.25">
      <c r="C1508" s="147" t="s">
        <v>2123</v>
      </c>
      <c r="D1508" s="148"/>
      <c r="E1508" s="64" t="s">
        <v>2131</v>
      </c>
      <c r="F1508" s="64"/>
      <c r="G1508" s="64">
        <v>1</v>
      </c>
      <c r="H1508" s="64"/>
      <c r="I1508" s="64">
        <v>42.72</v>
      </c>
      <c r="J1508" s="64"/>
      <c r="K1508" s="65">
        <f t="shared" ref="K1508" si="220">21%*(I1508)+(I1508)</f>
        <v>51.691199999999995</v>
      </c>
      <c r="L1508" s="66"/>
      <c r="M1508" s="986"/>
      <c r="N1508" s="117"/>
      <c r="O1508" s="910"/>
      <c r="P1508" s="908"/>
      <c r="Q1508" s="908"/>
      <c r="R1508" s="909"/>
    </row>
    <row r="1509" spans="3:18" x14ac:dyDescent="0.25">
      <c r="C1509" s="147" t="s">
        <v>2124</v>
      </c>
      <c r="D1509" s="148"/>
      <c r="E1509" s="64" t="s">
        <v>2132</v>
      </c>
      <c r="F1509" s="64"/>
      <c r="G1509" s="64">
        <v>1</v>
      </c>
      <c r="H1509" s="64"/>
      <c r="I1509" s="64">
        <v>139.55000000000001</v>
      </c>
      <c r="J1509" s="64"/>
      <c r="K1509" s="65">
        <f t="shared" ref="K1509" si="221">21%*(I1509)+(I1509)</f>
        <v>168.85550000000001</v>
      </c>
      <c r="L1509" s="66"/>
      <c r="M1509" s="986"/>
      <c r="N1509" s="117"/>
      <c r="O1509" s="910"/>
      <c r="P1509" s="908"/>
      <c r="Q1509" s="908"/>
      <c r="R1509" s="909"/>
    </row>
    <row r="1510" spans="3:18" x14ac:dyDescent="0.25">
      <c r="C1510" s="147" t="s">
        <v>2125</v>
      </c>
      <c r="D1510" s="148"/>
      <c r="E1510" s="64" t="s">
        <v>2129</v>
      </c>
      <c r="F1510" s="64"/>
      <c r="G1510" s="64">
        <v>2</v>
      </c>
      <c r="H1510" s="64"/>
      <c r="I1510" s="64">
        <v>114.19</v>
      </c>
      <c r="J1510" s="64"/>
      <c r="K1510" s="65">
        <f>21%*(I1510)+(I1510)*G1510</f>
        <v>252.35989999999998</v>
      </c>
      <c r="L1510" s="66"/>
      <c r="M1510" s="986"/>
      <c r="N1510" s="117"/>
      <c r="O1510" s="910"/>
      <c r="P1510" s="908"/>
      <c r="Q1510" s="908"/>
      <c r="R1510" s="909"/>
    </row>
    <row r="1511" spans="3:18" x14ac:dyDescent="0.25">
      <c r="C1511" s="147" t="s">
        <v>2126</v>
      </c>
      <c r="D1511" s="148"/>
      <c r="E1511" s="64" t="s">
        <v>2133</v>
      </c>
      <c r="F1511" s="64"/>
      <c r="G1511" s="64">
        <v>1</v>
      </c>
      <c r="H1511" s="64"/>
      <c r="I1511" s="64">
        <v>81.040000000000006</v>
      </c>
      <c r="J1511" s="64"/>
      <c r="K1511" s="65">
        <f t="shared" ref="K1511" si="222">21%*(I1511)+(I1511)</f>
        <v>98.058400000000006</v>
      </c>
      <c r="L1511" s="66"/>
      <c r="M1511" s="986"/>
      <c r="N1511" s="117"/>
      <c r="O1511" s="910"/>
      <c r="P1511" s="908"/>
      <c r="Q1511" s="908"/>
      <c r="R1511" s="909"/>
    </row>
    <row r="1512" spans="3:18" x14ac:dyDescent="0.25">
      <c r="C1512" s="147" t="s">
        <v>2127</v>
      </c>
      <c r="D1512" s="148"/>
      <c r="E1512" s="64" t="s">
        <v>2131</v>
      </c>
      <c r="F1512" s="64"/>
      <c r="G1512" s="64">
        <v>1</v>
      </c>
      <c r="H1512" s="64"/>
      <c r="I1512" s="64">
        <v>40</v>
      </c>
      <c r="J1512" s="64"/>
      <c r="K1512" s="65">
        <f t="shared" ref="K1512" si="223">21%*(I1512)+(I1512)</f>
        <v>48.4</v>
      </c>
      <c r="L1512" s="66"/>
      <c r="M1512" s="986"/>
      <c r="N1512" s="117"/>
      <c r="O1512" s="910"/>
      <c r="P1512" s="908"/>
      <c r="Q1512" s="908"/>
      <c r="R1512" s="909"/>
    </row>
    <row r="1513" spans="3:18" ht="15.75" thickBot="1" x14ac:dyDescent="0.3">
      <c r="C1513" s="812" t="s">
        <v>2128</v>
      </c>
      <c r="D1513" s="819"/>
      <c r="E1513" s="108" t="s">
        <v>2134</v>
      </c>
      <c r="F1513" s="108"/>
      <c r="G1513" s="108">
        <v>1</v>
      </c>
      <c r="H1513" s="108"/>
      <c r="I1513" s="108">
        <v>105.31</v>
      </c>
      <c r="J1513" s="108"/>
      <c r="K1513" s="81">
        <f t="shared" ref="K1513" si="224">21%*(I1513)+(I1513)</f>
        <v>127.4251</v>
      </c>
      <c r="L1513" s="82"/>
      <c r="M1513" s="987"/>
      <c r="N1513" s="119"/>
      <c r="O1513" s="910"/>
      <c r="P1513" s="908"/>
      <c r="Q1513" s="908"/>
      <c r="R1513" s="909"/>
    </row>
    <row r="1514" spans="3:18" x14ac:dyDescent="0.25">
      <c r="C1514" s="1376" t="s">
        <v>2136</v>
      </c>
      <c r="D1514" s="1377"/>
      <c r="E1514" s="1378" t="s">
        <v>2143</v>
      </c>
      <c r="F1514" s="1378"/>
      <c r="G1514" s="1378">
        <v>1</v>
      </c>
      <c r="H1514" s="1378"/>
      <c r="I1514" s="1378">
        <v>110.66</v>
      </c>
      <c r="J1514" s="1378"/>
      <c r="K1514" s="1508">
        <f>21%*(I1514)+(I1514)*G1514</f>
        <v>133.89859999999999</v>
      </c>
      <c r="L1514" s="1509"/>
      <c r="M1514" s="1504" t="s">
        <v>2135</v>
      </c>
      <c r="N1514" s="1505"/>
      <c r="O1514" s="910"/>
      <c r="P1514" s="908"/>
      <c r="Q1514" s="908"/>
      <c r="R1514" s="909"/>
    </row>
    <row r="1515" spans="3:18" x14ac:dyDescent="0.25">
      <c r="C1515" s="1278" t="s">
        <v>2137</v>
      </c>
      <c r="D1515" s="1279"/>
      <c r="E1515" s="1373" t="s">
        <v>2144</v>
      </c>
      <c r="F1515" s="1373"/>
      <c r="G1515" s="1373">
        <v>2</v>
      </c>
      <c r="H1515" s="1373"/>
      <c r="I1515" s="1373">
        <v>78.16</v>
      </c>
      <c r="J1515" s="1373"/>
      <c r="K1515" s="1502">
        <f t="shared" ref="K1515:K1520" si="225">21%*(I1515)+(I1515)*G1515</f>
        <v>172.7336</v>
      </c>
      <c r="L1515" s="1503"/>
      <c r="M1515" s="1506"/>
      <c r="N1515" s="1507"/>
      <c r="O1515" s="910"/>
      <c r="P1515" s="908"/>
      <c r="Q1515" s="908"/>
      <c r="R1515" s="909"/>
    </row>
    <row r="1516" spans="3:18" x14ac:dyDescent="0.25">
      <c r="C1516" s="1278" t="s">
        <v>2138</v>
      </c>
      <c r="D1516" s="1279"/>
      <c r="E1516" s="1373" t="s">
        <v>2145</v>
      </c>
      <c r="F1516" s="1373"/>
      <c r="G1516" s="1373">
        <v>1</v>
      </c>
      <c r="H1516" s="1373"/>
      <c r="I1516" s="1373">
        <v>112.14</v>
      </c>
      <c r="J1516" s="1373"/>
      <c r="K1516" s="1502">
        <f t="shared" si="225"/>
        <v>135.68940000000001</v>
      </c>
      <c r="L1516" s="1503"/>
      <c r="M1516" s="1506"/>
      <c r="N1516" s="1507"/>
      <c r="O1516" s="910"/>
      <c r="P1516" s="908"/>
      <c r="Q1516" s="908"/>
      <c r="R1516" s="909"/>
    </row>
    <row r="1517" spans="3:18" x14ac:dyDescent="0.25">
      <c r="C1517" s="1278" t="s">
        <v>2139</v>
      </c>
      <c r="D1517" s="1279"/>
      <c r="E1517" s="1373" t="s">
        <v>2146</v>
      </c>
      <c r="F1517" s="1373"/>
      <c r="G1517" s="1373">
        <v>1</v>
      </c>
      <c r="H1517" s="1373"/>
      <c r="I1517" s="1373">
        <v>120.03</v>
      </c>
      <c r="J1517" s="1373"/>
      <c r="K1517" s="1502">
        <f t="shared" si="225"/>
        <v>145.2363</v>
      </c>
      <c r="L1517" s="1503"/>
      <c r="M1517" s="1506"/>
      <c r="N1517" s="1507"/>
      <c r="O1517" s="910"/>
      <c r="P1517" s="908"/>
      <c r="Q1517" s="908"/>
      <c r="R1517" s="909"/>
    </row>
    <row r="1518" spans="3:18" x14ac:dyDescent="0.25">
      <c r="C1518" s="1278" t="s">
        <v>2140</v>
      </c>
      <c r="D1518" s="1279"/>
      <c r="E1518" s="1373" t="s">
        <v>1558</v>
      </c>
      <c r="F1518" s="1373"/>
      <c r="G1518" s="1373">
        <v>1</v>
      </c>
      <c r="H1518" s="1373"/>
      <c r="I1518" s="1373">
        <v>57.39</v>
      </c>
      <c r="J1518" s="1373"/>
      <c r="K1518" s="1502">
        <f t="shared" si="225"/>
        <v>69.441900000000004</v>
      </c>
      <c r="L1518" s="1503"/>
      <c r="M1518" s="1506"/>
      <c r="N1518" s="1507"/>
      <c r="O1518" s="910"/>
      <c r="P1518" s="908"/>
      <c r="Q1518" s="908"/>
      <c r="R1518" s="909"/>
    </row>
    <row r="1519" spans="3:18" x14ac:dyDescent="0.25">
      <c r="C1519" s="1278" t="s">
        <v>2141</v>
      </c>
      <c r="D1519" s="1279"/>
      <c r="E1519" s="1373" t="s">
        <v>2321</v>
      </c>
      <c r="F1519" s="1373"/>
      <c r="G1519" s="1373">
        <v>2</v>
      </c>
      <c r="H1519" s="1373"/>
      <c r="I1519" s="1373">
        <v>5.98</v>
      </c>
      <c r="J1519" s="1373"/>
      <c r="K1519" s="1502">
        <f t="shared" si="225"/>
        <v>13.215800000000002</v>
      </c>
      <c r="L1519" s="1503"/>
      <c r="M1519" s="1506"/>
      <c r="N1519" s="1507"/>
      <c r="O1519" s="910"/>
      <c r="P1519" s="908"/>
      <c r="Q1519" s="908"/>
      <c r="R1519" s="909"/>
    </row>
    <row r="1520" spans="3:18" ht="15.75" thickBot="1" x14ac:dyDescent="0.3">
      <c r="C1520" s="1278" t="s">
        <v>2142</v>
      </c>
      <c r="D1520" s="1279"/>
      <c r="E1520" s="1373" t="s">
        <v>2147</v>
      </c>
      <c r="F1520" s="1373"/>
      <c r="G1520" s="1373">
        <v>2</v>
      </c>
      <c r="H1520" s="1373"/>
      <c r="I1520" s="1373">
        <v>49.03</v>
      </c>
      <c r="J1520" s="1373"/>
      <c r="K1520" s="1502">
        <f t="shared" si="225"/>
        <v>108.3563</v>
      </c>
      <c r="L1520" s="1503"/>
      <c r="M1520" s="1506"/>
      <c r="N1520" s="1507"/>
      <c r="O1520" s="910"/>
      <c r="P1520" s="908"/>
      <c r="Q1520" s="908"/>
      <c r="R1520" s="909"/>
    </row>
    <row r="1521" spans="3:18" x14ac:dyDescent="0.25">
      <c r="C1521" s="214" t="s">
        <v>2149</v>
      </c>
      <c r="D1521" s="215"/>
      <c r="E1521" s="171" t="s">
        <v>2159</v>
      </c>
      <c r="F1521" s="171"/>
      <c r="G1521" s="171">
        <v>1</v>
      </c>
      <c r="H1521" s="171"/>
      <c r="I1521" s="171">
        <v>170.36</v>
      </c>
      <c r="J1521" s="171"/>
      <c r="K1521" s="226">
        <f t="shared" ref="K1521:K1532" si="226">21%*(I1521)+(I1521)*G1521</f>
        <v>206.13560000000001</v>
      </c>
      <c r="L1521" s="227"/>
      <c r="M1521" s="1302" t="s">
        <v>2148</v>
      </c>
      <c r="N1521" s="1303"/>
      <c r="O1521" s="910"/>
      <c r="P1521" s="908"/>
      <c r="Q1521" s="908"/>
      <c r="R1521" s="909"/>
    </row>
    <row r="1522" spans="3:18" x14ac:dyDescent="0.25">
      <c r="C1522" s="217" t="s">
        <v>2150</v>
      </c>
      <c r="D1522" s="218"/>
      <c r="E1522" s="219" t="s">
        <v>2160</v>
      </c>
      <c r="F1522" s="219"/>
      <c r="G1522" s="219">
        <v>1</v>
      </c>
      <c r="H1522" s="219"/>
      <c r="I1522" s="219">
        <v>97.71</v>
      </c>
      <c r="J1522" s="219"/>
      <c r="K1522" s="166">
        <f t="shared" si="226"/>
        <v>118.22909999999999</v>
      </c>
      <c r="L1522" s="167"/>
      <c r="M1522" s="1304"/>
      <c r="N1522" s="1305"/>
      <c r="O1522" s="910"/>
      <c r="P1522" s="908"/>
      <c r="Q1522" s="908"/>
      <c r="R1522" s="909"/>
    </row>
    <row r="1523" spans="3:18" x14ac:dyDescent="0.25">
      <c r="C1523" s="217" t="s">
        <v>2151</v>
      </c>
      <c r="D1523" s="218"/>
      <c r="E1523" s="219" t="s">
        <v>2161</v>
      </c>
      <c r="F1523" s="219"/>
      <c r="G1523" s="219">
        <v>2</v>
      </c>
      <c r="H1523" s="219"/>
      <c r="I1523" s="219">
        <v>30.44</v>
      </c>
      <c r="J1523" s="219"/>
      <c r="K1523" s="166">
        <f t="shared" si="226"/>
        <v>67.272400000000005</v>
      </c>
      <c r="L1523" s="167"/>
      <c r="M1523" s="1304"/>
      <c r="N1523" s="1305"/>
      <c r="O1523" s="910"/>
      <c r="P1523" s="908"/>
      <c r="Q1523" s="908"/>
      <c r="R1523" s="909"/>
    </row>
    <row r="1524" spans="3:18" x14ac:dyDescent="0.25">
      <c r="C1524" s="217" t="s">
        <v>2152</v>
      </c>
      <c r="D1524" s="218"/>
      <c r="E1524" s="219" t="s">
        <v>2162</v>
      </c>
      <c r="F1524" s="219"/>
      <c r="G1524" s="219">
        <v>1</v>
      </c>
      <c r="H1524" s="219"/>
      <c r="I1524" s="219">
        <v>212.04</v>
      </c>
      <c r="J1524" s="219"/>
      <c r="K1524" s="166">
        <f t="shared" si="226"/>
        <v>256.5684</v>
      </c>
      <c r="L1524" s="167"/>
      <c r="M1524" s="1304"/>
      <c r="N1524" s="1305"/>
      <c r="O1524" s="910"/>
      <c r="P1524" s="908"/>
      <c r="Q1524" s="908"/>
      <c r="R1524" s="909"/>
    </row>
    <row r="1525" spans="3:18" x14ac:dyDescent="0.25">
      <c r="C1525" s="217" t="s">
        <v>2309</v>
      </c>
      <c r="D1525" s="218"/>
      <c r="E1525" s="219" t="s">
        <v>2195</v>
      </c>
      <c r="F1525" s="219"/>
      <c r="G1525" s="219">
        <v>1</v>
      </c>
      <c r="H1525" s="219"/>
      <c r="I1525" s="219">
        <v>349.48</v>
      </c>
      <c r="J1525" s="219"/>
      <c r="K1525" s="166">
        <f t="shared" si="226"/>
        <v>422.87080000000003</v>
      </c>
      <c r="L1525" s="167"/>
      <c r="M1525" s="1304"/>
      <c r="N1525" s="1305"/>
      <c r="O1525" s="910"/>
      <c r="P1525" s="908"/>
      <c r="Q1525" s="908"/>
      <c r="R1525" s="909"/>
    </row>
    <row r="1526" spans="3:18" x14ac:dyDescent="0.25">
      <c r="C1526" s="217" t="s">
        <v>2153</v>
      </c>
      <c r="D1526" s="218"/>
      <c r="E1526" s="219" t="s">
        <v>2164</v>
      </c>
      <c r="F1526" s="219"/>
      <c r="G1526" s="219">
        <v>1</v>
      </c>
      <c r="H1526" s="219"/>
      <c r="I1526" s="219">
        <v>202.32</v>
      </c>
      <c r="J1526" s="219"/>
      <c r="K1526" s="166">
        <f t="shared" si="226"/>
        <v>244.80719999999999</v>
      </c>
      <c r="L1526" s="167"/>
      <c r="M1526" s="1304"/>
      <c r="N1526" s="1305"/>
      <c r="O1526" s="910"/>
      <c r="P1526" s="908"/>
      <c r="Q1526" s="908"/>
      <c r="R1526" s="909"/>
    </row>
    <row r="1527" spans="3:18" x14ac:dyDescent="0.25">
      <c r="C1527" s="217" t="s">
        <v>2154</v>
      </c>
      <c r="D1527" s="218"/>
      <c r="E1527" s="219" t="s">
        <v>1558</v>
      </c>
      <c r="F1527" s="219"/>
      <c r="G1527" s="219">
        <v>1</v>
      </c>
      <c r="H1527" s="219"/>
      <c r="I1527" s="219">
        <v>18.39</v>
      </c>
      <c r="J1527" s="219"/>
      <c r="K1527" s="166">
        <f t="shared" si="226"/>
        <v>22.251899999999999</v>
      </c>
      <c r="L1527" s="167"/>
      <c r="M1527" s="1304"/>
      <c r="N1527" s="1305"/>
      <c r="O1527" s="910"/>
      <c r="P1527" s="908"/>
      <c r="Q1527" s="908"/>
      <c r="R1527" s="909"/>
    </row>
    <row r="1528" spans="3:18" x14ac:dyDescent="0.25">
      <c r="C1528" s="217" t="s">
        <v>2155</v>
      </c>
      <c r="D1528" s="218"/>
      <c r="E1528" s="219" t="s">
        <v>1558</v>
      </c>
      <c r="F1528" s="219"/>
      <c r="G1528" s="219">
        <v>1</v>
      </c>
      <c r="H1528" s="219"/>
      <c r="I1528" s="219">
        <v>18.39</v>
      </c>
      <c r="J1528" s="219"/>
      <c r="K1528" s="166">
        <f t="shared" si="226"/>
        <v>22.251899999999999</v>
      </c>
      <c r="L1528" s="167"/>
      <c r="M1528" s="1304"/>
      <c r="N1528" s="1305"/>
      <c r="O1528" s="910"/>
      <c r="P1528" s="908"/>
      <c r="Q1528" s="908"/>
      <c r="R1528" s="909"/>
    </row>
    <row r="1529" spans="3:18" x14ac:dyDescent="0.25">
      <c r="C1529" s="217" t="s">
        <v>2156</v>
      </c>
      <c r="D1529" s="218"/>
      <c r="E1529" s="219" t="s">
        <v>2163</v>
      </c>
      <c r="F1529" s="219"/>
      <c r="G1529" s="219">
        <v>1</v>
      </c>
      <c r="H1529" s="219"/>
      <c r="I1529" s="219">
        <v>61.22</v>
      </c>
      <c r="J1529" s="219"/>
      <c r="K1529" s="166">
        <f t="shared" si="226"/>
        <v>74.0762</v>
      </c>
      <c r="L1529" s="167"/>
      <c r="M1529" s="1304"/>
      <c r="N1529" s="1305"/>
      <c r="O1529" s="910"/>
      <c r="P1529" s="908"/>
      <c r="Q1529" s="908"/>
      <c r="R1529" s="909"/>
    </row>
    <row r="1530" spans="3:18" x14ac:dyDescent="0.25">
      <c r="C1530" s="217" t="s">
        <v>2157</v>
      </c>
      <c r="D1530" s="218"/>
      <c r="E1530" s="219" t="s">
        <v>2164</v>
      </c>
      <c r="F1530" s="219"/>
      <c r="G1530" s="219">
        <v>1</v>
      </c>
      <c r="H1530" s="219"/>
      <c r="I1530" s="219">
        <v>115.64</v>
      </c>
      <c r="J1530" s="219"/>
      <c r="K1530" s="166">
        <f t="shared" si="226"/>
        <v>139.92439999999999</v>
      </c>
      <c r="L1530" s="167"/>
      <c r="M1530" s="1304"/>
      <c r="N1530" s="1305"/>
      <c r="O1530" s="910"/>
      <c r="P1530" s="908"/>
      <c r="Q1530" s="908"/>
      <c r="R1530" s="909"/>
    </row>
    <row r="1531" spans="3:18" x14ac:dyDescent="0.25">
      <c r="C1531" s="217" t="s">
        <v>2158</v>
      </c>
      <c r="D1531" s="218"/>
      <c r="E1531" s="219" t="s">
        <v>2165</v>
      </c>
      <c r="F1531" s="219"/>
      <c r="G1531" s="219">
        <v>1</v>
      </c>
      <c r="H1531" s="219"/>
      <c r="I1531" s="219">
        <v>63.56</v>
      </c>
      <c r="J1531" s="219"/>
      <c r="K1531" s="166">
        <f t="shared" si="226"/>
        <v>76.907600000000002</v>
      </c>
      <c r="L1531" s="167"/>
      <c r="M1531" s="1304"/>
      <c r="N1531" s="1305"/>
      <c r="O1531" s="910"/>
      <c r="P1531" s="908"/>
      <c r="Q1531" s="908"/>
      <c r="R1531" s="909"/>
    </row>
    <row r="1532" spans="3:18" ht="15.75" thickBot="1" x14ac:dyDescent="0.3">
      <c r="C1532" s="217" t="s">
        <v>2167</v>
      </c>
      <c r="D1532" s="218"/>
      <c r="E1532" s="219" t="s">
        <v>2166</v>
      </c>
      <c r="F1532" s="219"/>
      <c r="G1532" s="219">
        <v>1</v>
      </c>
      <c r="H1532" s="219"/>
      <c r="I1532" s="219">
        <v>120.03</v>
      </c>
      <c r="J1532" s="219"/>
      <c r="K1532" s="166">
        <f t="shared" si="226"/>
        <v>145.2363</v>
      </c>
      <c r="L1532" s="167"/>
      <c r="M1532" s="1304"/>
      <c r="N1532" s="1305"/>
      <c r="O1532" s="910"/>
      <c r="P1532" s="908"/>
      <c r="Q1532" s="908"/>
      <c r="R1532" s="909"/>
    </row>
    <row r="1533" spans="3:18" x14ac:dyDescent="0.25">
      <c r="C1533" s="1518" t="s">
        <v>2169</v>
      </c>
      <c r="D1533" s="1519"/>
      <c r="E1533" s="1510" t="s">
        <v>2193</v>
      </c>
      <c r="F1533" s="1510"/>
      <c r="G1533" s="1510">
        <v>2</v>
      </c>
      <c r="H1533" s="1510"/>
      <c r="I1533" s="1510">
        <v>38.57</v>
      </c>
      <c r="J1533" s="1510"/>
      <c r="K1533" s="1511">
        <f t="shared" ref="K1533" si="227">21%*(I1533)+(I1533)*G1533</f>
        <v>85.239699999999999</v>
      </c>
      <c r="L1533" s="1512"/>
      <c r="M1533" s="1520" t="s">
        <v>2168</v>
      </c>
      <c r="N1533" s="1521"/>
      <c r="O1533" s="910"/>
      <c r="P1533" s="908"/>
      <c r="Q1533" s="908"/>
      <c r="R1533" s="909"/>
    </row>
    <row r="1534" spans="3:18" x14ac:dyDescent="0.25">
      <c r="C1534" s="1513" t="s">
        <v>2194</v>
      </c>
      <c r="D1534" s="1514"/>
      <c r="E1534" s="1515" t="s">
        <v>1558</v>
      </c>
      <c r="F1534" s="1515"/>
      <c r="G1534" s="1515">
        <v>1</v>
      </c>
      <c r="H1534" s="1515"/>
      <c r="I1534" s="1515">
        <v>18.39</v>
      </c>
      <c r="J1534" s="1515"/>
      <c r="K1534" s="1516">
        <f t="shared" ref="K1534" si="228">21%*(I1534)+(I1534)*G1534</f>
        <v>22.251899999999999</v>
      </c>
      <c r="L1534" s="1517"/>
      <c r="M1534" s="1522"/>
      <c r="N1534" s="1523"/>
      <c r="O1534" s="910"/>
      <c r="P1534" s="908"/>
      <c r="Q1534" s="908"/>
      <c r="R1534" s="909"/>
    </row>
    <row r="1535" spans="3:18" x14ac:dyDescent="0.25">
      <c r="C1535" s="1513" t="s">
        <v>2170</v>
      </c>
      <c r="D1535" s="1514"/>
      <c r="E1535" s="1515" t="s">
        <v>1558</v>
      </c>
      <c r="F1535" s="1515"/>
      <c r="G1535" s="1515">
        <v>1</v>
      </c>
      <c r="H1535" s="1515"/>
      <c r="I1535" s="1515">
        <v>69.47</v>
      </c>
      <c r="J1535" s="1515"/>
      <c r="K1535" s="1516">
        <f t="shared" ref="K1535" si="229">21%*(I1535)+(I1535)*G1535</f>
        <v>84.058700000000002</v>
      </c>
      <c r="L1535" s="1517"/>
      <c r="M1535" s="1522"/>
      <c r="N1535" s="1523"/>
      <c r="O1535" s="910"/>
      <c r="P1535" s="908"/>
      <c r="Q1535" s="908"/>
      <c r="R1535" s="909"/>
    </row>
    <row r="1536" spans="3:18" x14ac:dyDescent="0.25">
      <c r="C1536" s="1513" t="s">
        <v>2171</v>
      </c>
      <c r="D1536" s="1514"/>
      <c r="E1536" s="1515" t="s">
        <v>2195</v>
      </c>
      <c r="F1536" s="1515"/>
      <c r="G1536" s="1515">
        <v>1</v>
      </c>
      <c r="H1536" s="1515"/>
      <c r="I1536" s="1515">
        <v>172.7</v>
      </c>
      <c r="J1536" s="1515"/>
      <c r="K1536" s="1516">
        <f t="shared" ref="K1536" si="230">21%*(I1536)+(I1536)*G1536</f>
        <v>208.96699999999998</v>
      </c>
      <c r="L1536" s="1517"/>
      <c r="M1536" s="1522"/>
      <c r="N1536" s="1523"/>
      <c r="O1536" s="910"/>
      <c r="P1536" s="908"/>
      <c r="Q1536" s="908"/>
      <c r="R1536" s="909"/>
    </row>
    <row r="1537" spans="3:18" x14ac:dyDescent="0.25">
      <c r="C1537" s="1513" t="s">
        <v>2172</v>
      </c>
      <c r="D1537" s="1514"/>
      <c r="E1537" s="1515" t="s">
        <v>2322</v>
      </c>
      <c r="F1537" s="1515"/>
      <c r="G1537" s="1515">
        <v>1</v>
      </c>
      <c r="H1537" s="1515"/>
      <c r="I1537" s="1515">
        <v>17.2</v>
      </c>
      <c r="J1537" s="1515"/>
      <c r="K1537" s="1516">
        <f t="shared" ref="K1537" si="231">21%*(I1537)+(I1537)*G1537</f>
        <v>20.811999999999998</v>
      </c>
      <c r="L1537" s="1517"/>
      <c r="M1537" s="1522"/>
      <c r="N1537" s="1523"/>
      <c r="O1537" s="910"/>
      <c r="P1537" s="908"/>
      <c r="Q1537" s="908"/>
      <c r="R1537" s="909"/>
    </row>
    <row r="1538" spans="3:18" x14ac:dyDescent="0.25">
      <c r="C1538" s="1513" t="s">
        <v>2173</v>
      </c>
      <c r="D1538" s="1514"/>
      <c r="E1538" s="1515" t="s">
        <v>2196</v>
      </c>
      <c r="F1538" s="1515"/>
      <c r="G1538" s="1515">
        <v>1</v>
      </c>
      <c r="H1538" s="1515"/>
      <c r="I1538" s="1515">
        <v>44.12</v>
      </c>
      <c r="J1538" s="1515"/>
      <c r="K1538" s="1516">
        <f t="shared" ref="K1538" si="232">21%*(I1538)+(I1538)*G1538</f>
        <v>53.385199999999998</v>
      </c>
      <c r="L1538" s="1517"/>
      <c r="M1538" s="1522"/>
      <c r="N1538" s="1523"/>
      <c r="O1538" s="910"/>
      <c r="P1538" s="908"/>
      <c r="Q1538" s="908"/>
      <c r="R1538" s="909"/>
    </row>
    <row r="1539" spans="3:18" x14ac:dyDescent="0.25">
      <c r="C1539" s="1513" t="s">
        <v>2174</v>
      </c>
      <c r="D1539" s="1514"/>
      <c r="E1539" s="1515" t="s">
        <v>2143</v>
      </c>
      <c r="F1539" s="1515"/>
      <c r="G1539" s="1515">
        <v>1</v>
      </c>
      <c r="H1539" s="1515"/>
      <c r="I1539" s="1515">
        <v>56.76</v>
      </c>
      <c r="J1539" s="1515"/>
      <c r="K1539" s="1516">
        <f t="shared" ref="K1539" si="233">21%*(I1539)+(I1539)*G1539</f>
        <v>68.679599999999994</v>
      </c>
      <c r="L1539" s="1517"/>
      <c r="M1539" s="1522"/>
      <c r="N1539" s="1523"/>
      <c r="O1539" s="910"/>
      <c r="P1539" s="908"/>
      <c r="Q1539" s="908"/>
      <c r="R1539" s="909"/>
    </row>
    <row r="1540" spans="3:18" x14ac:dyDescent="0.25">
      <c r="C1540" s="1513" t="s">
        <v>2175</v>
      </c>
      <c r="D1540" s="1514"/>
      <c r="E1540" s="1515" t="s">
        <v>2197</v>
      </c>
      <c r="F1540" s="1515"/>
      <c r="G1540" s="1515">
        <v>1</v>
      </c>
      <c r="H1540" s="1515"/>
      <c r="I1540" s="1515">
        <v>37.97</v>
      </c>
      <c r="J1540" s="1515"/>
      <c r="K1540" s="1516">
        <f t="shared" ref="K1540" si="234">21%*(I1540)+(I1540)*G1540</f>
        <v>45.9437</v>
      </c>
      <c r="L1540" s="1517"/>
      <c r="M1540" s="1522"/>
      <c r="N1540" s="1523"/>
      <c r="O1540" s="910"/>
      <c r="P1540" s="908"/>
      <c r="Q1540" s="908"/>
      <c r="R1540" s="909"/>
    </row>
    <row r="1541" spans="3:18" x14ac:dyDescent="0.25">
      <c r="C1541" s="1513" t="s">
        <v>2176</v>
      </c>
      <c r="D1541" s="1514"/>
      <c r="E1541" s="1515" t="s">
        <v>1558</v>
      </c>
      <c r="F1541" s="1515"/>
      <c r="G1541" s="1515">
        <v>2</v>
      </c>
      <c r="H1541" s="1515"/>
      <c r="I1541" s="1515">
        <v>30.22</v>
      </c>
      <c r="J1541" s="1515"/>
      <c r="K1541" s="1516">
        <f t="shared" ref="K1541" si="235">21%*(I1541)+(I1541)*G1541</f>
        <v>66.786199999999994</v>
      </c>
      <c r="L1541" s="1517"/>
      <c r="M1541" s="1522"/>
      <c r="N1541" s="1523"/>
      <c r="O1541" s="910"/>
      <c r="P1541" s="908"/>
      <c r="Q1541" s="908"/>
      <c r="R1541" s="909"/>
    </row>
    <row r="1542" spans="3:18" x14ac:dyDescent="0.25">
      <c r="C1542" s="1513" t="s">
        <v>2177</v>
      </c>
      <c r="D1542" s="1514"/>
      <c r="E1542" s="1515" t="s">
        <v>2195</v>
      </c>
      <c r="F1542" s="1515"/>
      <c r="G1542" s="1515">
        <v>1</v>
      </c>
      <c r="H1542" s="1515"/>
      <c r="I1542" s="1515">
        <v>42.86</v>
      </c>
      <c r="J1542" s="1515"/>
      <c r="K1542" s="1516">
        <f t="shared" ref="K1542" si="236">21%*(I1542)+(I1542)*G1542</f>
        <v>51.860599999999998</v>
      </c>
      <c r="L1542" s="1517"/>
      <c r="M1542" s="1522"/>
      <c r="N1542" s="1523"/>
      <c r="O1542" s="910"/>
      <c r="P1542" s="908"/>
      <c r="Q1542" s="908"/>
      <c r="R1542" s="909"/>
    </row>
    <row r="1543" spans="3:18" x14ac:dyDescent="0.25">
      <c r="C1543" s="1513" t="s">
        <v>2178</v>
      </c>
      <c r="D1543" s="1514"/>
      <c r="E1543" s="1515" t="s">
        <v>2198</v>
      </c>
      <c r="F1543" s="1515"/>
      <c r="G1543" s="1515">
        <v>1</v>
      </c>
      <c r="H1543" s="1515"/>
      <c r="I1543" s="1515">
        <v>31.56</v>
      </c>
      <c r="J1543" s="1515"/>
      <c r="K1543" s="1516">
        <f t="shared" ref="K1543" si="237">21%*(I1543)+(I1543)*G1543</f>
        <v>38.187599999999996</v>
      </c>
      <c r="L1543" s="1517"/>
      <c r="M1543" s="1522"/>
      <c r="N1543" s="1523"/>
      <c r="O1543" s="910"/>
      <c r="P1543" s="908"/>
      <c r="Q1543" s="908"/>
      <c r="R1543" s="909"/>
    </row>
    <row r="1544" spans="3:18" x14ac:dyDescent="0.25">
      <c r="C1544" s="1513" t="s">
        <v>2179</v>
      </c>
      <c r="D1544" s="1514"/>
      <c r="E1544" s="1515" t="s">
        <v>2132</v>
      </c>
      <c r="F1544" s="1515"/>
      <c r="G1544" s="1515">
        <v>1</v>
      </c>
      <c r="H1544" s="1515"/>
      <c r="I1544" s="1515">
        <v>53.55</v>
      </c>
      <c r="J1544" s="1515"/>
      <c r="K1544" s="1516">
        <f t="shared" ref="K1544" si="238">21%*(I1544)+(I1544)*G1544</f>
        <v>64.795500000000004</v>
      </c>
      <c r="L1544" s="1517"/>
      <c r="M1544" s="1522"/>
      <c r="N1544" s="1523"/>
      <c r="O1544" s="910"/>
      <c r="P1544" s="908"/>
      <c r="Q1544" s="908"/>
      <c r="R1544" s="909"/>
    </row>
    <row r="1545" spans="3:18" x14ac:dyDescent="0.25">
      <c r="C1545" s="1513" t="s">
        <v>2180</v>
      </c>
      <c r="D1545" s="1514"/>
      <c r="E1545" s="1515" t="s">
        <v>2199</v>
      </c>
      <c r="F1545" s="1515"/>
      <c r="G1545" s="1515">
        <v>1</v>
      </c>
      <c r="H1545" s="1515"/>
      <c r="I1545" s="1515">
        <v>41.26</v>
      </c>
      <c r="J1545" s="1515"/>
      <c r="K1545" s="1516">
        <f t="shared" ref="K1545" si="239">21%*(I1545)+(I1545)*G1545</f>
        <v>49.924599999999998</v>
      </c>
      <c r="L1545" s="1517"/>
      <c r="M1545" s="1522"/>
      <c r="N1545" s="1523"/>
      <c r="O1545" s="910"/>
      <c r="P1545" s="908"/>
      <c r="Q1545" s="908"/>
      <c r="R1545" s="909"/>
    </row>
    <row r="1546" spans="3:18" x14ac:dyDescent="0.25">
      <c r="C1546" s="1513" t="s">
        <v>2181</v>
      </c>
      <c r="D1546" s="1514"/>
      <c r="E1546" s="1515" t="s">
        <v>2200</v>
      </c>
      <c r="F1546" s="1515"/>
      <c r="G1546" s="1515">
        <v>1</v>
      </c>
      <c r="H1546" s="1515"/>
      <c r="I1546" s="1515">
        <v>38.409999999999997</v>
      </c>
      <c r="J1546" s="1515"/>
      <c r="K1546" s="1516">
        <f t="shared" ref="K1546" si="240">21%*(I1546)+(I1546)*G1546</f>
        <v>46.476099999999995</v>
      </c>
      <c r="L1546" s="1517"/>
      <c r="M1546" s="1522"/>
      <c r="N1546" s="1523"/>
      <c r="O1546" s="910"/>
      <c r="P1546" s="908"/>
      <c r="Q1546" s="908"/>
      <c r="R1546" s="909"/>
    </row>
    <row r="1547" spans="3:18" x14ac:dyDescent="0.25">
      <c r="C1547" s="1513" t="s">
        <v>2169</v>
      </c>
      <c r="D1547" s="1514"/>
      <c r="E1547" s="1515" t="s">
        <v>2201</v>
      </c>
      <c r="F1547" s="1515"/>
      <c r="G1547" s="1515">
        <v>1</v>
      </c>
      <c r="H1547" s="1515"/>
      <c r="I1547" s="1515">
        <v>38.57</v>
      </c>
      <c r="J1547" s="1515"/>
      <c r="K1547" s="1516">
        <f t="shared" ref="K1547:K1559" si="241">21%*(I1547)+(I1547)*G1547</f>
        <v>46.669699999999999</v>
      </c>
      <c r="L1547" s="1517"/>
      <c r="M1547" s="1522"/>
      <c r="N1547" s="1523"/>
      <c r="O1547" s="910"/>
      <c r="P1547" s="908"/>
      <c r="Q1547" s="908"/>
      <c r="R1547" s="909"/>
    </row>
    <row r="1548" spans="3:18" x14ac:dyDescent="0.25">
      <c r="C1548" s="1513" t="s">
        <v>2310</v>
      </c>
      <c r="D1548" s="1514"/>
      <c r="E1548" s="1515" t="s">
        <v>2202</v>
      </c>
      <c r="F1548" s="1515"/>
      <c r="G1548" s="1515">
        <v>1</v>
      </c>
      <c r="H1548" s="1515"/>
      <c r="I1548" s="1515">
        <v>80.72</v>
      </c>
      <c r="J1548" s="1515"/>
      <c r="K1548" s="1516">
        <f t="shared" si="241"/>
        <v>97.671199999999999</v>
      </c>
      <c r="L1548" s="1517"/>
      <c r="M1548" s="1522"/>
      <c r="N1548" s="1523"/>
      <c r="O1548" s="910"/>
      <c r="P1548" s="908"/>
      <c r="Q1548" s="908"/>
      <c r="R1548" s="909"/>
    </row>
    <row r="1549" spans="3:18" x14ac:dyDescent="0.25">
      <c r="C1549" s="1513" t="s">
        <v>2182</v>
      </c>
      <c r="D1549" s="1514"/>
      <c r="E1549" s="1515" t="s">
        <v>2202</v>
      </c>
      <c r="F1549" s="1515"/>
      <c r="G1549" s="1515">
        <v>1</v>
      </c>
      <c r="H1549" s="1515"/>
      <c r="I1549" s="1515">
        <v>80.72</v>
      </c>
      <c r="J1549" s="1515"/>
      <c r="K1549" s="1516">
        <f t="shared" si="241"/>
        <v>97.671199999999999</v>
      </c>
      <c r="L1549" s="1517"/>
      <c r="M1549" s="1522"/>
      <c r="N1549" s="1523"/>
      <c r="O1549" s="910"/>
      <c r="P1549" s="908"/>
      <c r="Q1549" s="908"/>
      <c r="R1549" s="909"/>
    </row>
    <row r="1550" spans="3:18" x14ac:dyDescent="0.25">
      <c r="C1550" s="1513" t="s">
        <v>2183</v>
      </c>
      <c r="D1550" s="1514"/>
      <c r="E1550" s="1515" t="s">
        <v>2203</v>
      </c>
      <c r="F1550" s="1515"/>
      <c r="G1550" s="1515">
        <v>1</v>
      </c>
      <c r="H1550" s="1515"/>
      <c r="I1550" s="1515">
        <v>21.72</v>
      </c>
      <c r="J1550" s="1515"/>
      <c r="K1550" s="1516">
        <f t="shared" si="241"/>
        <v>26.281199999999998</v>
      </c>
      <c r="L1550" s="1517"/>
      <c r="M1550" s="1522"/>
      <c r="N1550" s="1523"/>
      <c r="O1550" s="910"/>
      <c r="P1550" s="908"/>
      <c r="Q1550" s="908"/>
      <c r="R1550" s="909"/>
    </row>
    <row r="1551" spans="3:18" x14ac:dyDescent="0.25">
      <c r="C1551" s="1513" t="s">
        <v>2184</v>
      </c>
      <c r="D1551" s="1514"/>
      <c r="E1551" s="1515" t="s">
        <v>1632</v>
      </c>
      <c r="F1551" s="1515"/>
      <c r="G1551" s="1515">
        <v>1</v>
      </c>
      <c r="H1551" s="1515"/>
      <c r="I1551" s="1515">
        <v>68.069999999999993</v>
      </c>
      <c r="J1551" s="1515"/>
      <c r="K1551" s="1516">
        <f t="shared" si="241"/>
        <v>82.364699999999999</v>
      </c>
      <c r="L1551" s="1517"/>
      <c r="M1551" s="1522"/>
      <c r="N1551" s="1523"/>
      <c r="O1551" s="910"/>
      <c r="P1551" s="908"/>
      <c r="Q1551" s="908"/>
      <c r="R1551" s="909"/>
    </row>
    <row r="1552" spans="3:18" x14ac:dyDescent="0.25">
      <c r="C1552" s="1513" t="s">
        <v>2185</v>
      </c>
      <c r="D1552" s="1514"/>
      <c r="E1552" s="1515" t="s">
        <v>2204</v>
      </c>
      <c r="F1552" s="1515"/>
      <c r="G1552" s="1515">
        <v>1</v>
      </c>
      <c r="H1552" s="1515"/>
      <c r="I1552" s="1515">
        <v>56.53</v>
      </c>
      <c r="J1552" s="1515"/>
      <c r="K1552" s="1516">
        <f t="shared" si="241"/>
        <v>68.401300000000006</v>
      </c>
      <c r="L1552" s="1517"/>
      <c r="M1552" s="1522"/>
      <c r="N1552" s="1523"/>
      <c r="O1552" s="910"/>
      <c r="P1552" s="908"/>
      <c r="Q1552" s="908"/>
      <c r="R1552" s="909"/>
    </row>
    <row r="1553" spans="3:18" x14ac:dyDescent="0.25">
      <c r="C1553" s="1513" t="s">
        <v>2186</v>
      </c>
      <c r="D1553" s="1514"/>
      <c r="E1553" s="1515" t="s">
        <v>2205</v>
      </c>
      <c r="F1553" s="1515"/>
      <c r="G1553" s="1515">
        <v>1</v>
      </c>
      <c r="H1553" s="1515"/>
      <c r="I1553" s="1515">
        <v>39.61</v>
      </c>
      <c r="J1553" s="1515"/>
      <c r="K1553" s="1516">
        <f t="shared" si="241"/>
        <v>47.928100000000001</v>
      </c>
      <c r="L1553" s="1517"/>
      <c r="M1553" s="1522"/>
      <c r="N1553" s="1523"/>
      <c r="O1553" s="910"/>
      <c r="P1553" s="908"/>
      <c r="Q1553" s="908"/>
      <c r="R1553" s="909"/>
    </row>
    <row r="1554" spans="3:18" x14ac:dyDescent="0.25">
      <c r="C1554" s="1513" t="s">
        <v>2187</v>
      </c>
      <c r="D1554" s="1514"/>
      <c r="E1554" s="1515" t="s">
        <v>1582</v>
      </c>
      <c r="F1554" s="1515"/>
      <c r="G1554" s="1515">
        <v>1</v>
      </c>
      <c r="H1554" s="1515"/>
      <c r="I1554" s="1515">
        <v>31.18</v>
      </c>
      <c r="J1554" s="1515"/>
      <c r="K1554" s="1516">
        <f t="shared" si="241"/>
        <v>37.727800000000002</v>
      </c>
      <c r="L1554" s="1517"/>
      <c r="M1554" s="1522"/>
      <c r="N1554" s="1523"/>
      <c r="O1554" s="910"/>
      <c r="P1554" s="908"/>
      <c r="Q1554" s="908"/>
      <c r="R1554" s="909"/>
    </row>
    <row r="1555" spans="3:18" x14ac:dyDescent="0.25">
      <c r="C1555" s="1513" t="s">
        <v>2188</v>
      </c>
      <c r="D1555" s="1514"/>
      <c r="E1555" s="1515" t="s">
        <v>2206</v>
      </c>
      <c r="F1555" s="1515"/>
      <c r="G1555" s="1515">
        <v>1</v>
      </c>
      <c r="H1555" s="1515"/>
      <c r="I1555" s="1515">
        <v>53.55</v>
      </c>
      <c r="J1555" s="1515"/>
      <c r="K1555" s="1516">
        <f t="shared" si="241"/>
        <v>64.795500000000004</v>
      </c>
      <c r="L1555" s="1517"/>
      <c r="M1555" s="1522"/>
      <c r="N1555" s="1523"/>
      <c r="O1555" s="910"/>
      <c r="P1555" s="908"/>
      <c r="Q1555" s="908"/>
      <c r="R1555" s="909"/>
    </row>
    <row r="1556" spans="3:18" x14ac:dyDescent="0.25">
      <c r="C1556" s="1513" t="s">
        <v>2189</v>
      </c>
      <c r="D1556" s="1514"/>
      <c r="E1556" s="1515" t="s">
        <v>2207</v>
      </c>
      <c r="F1556" s="1515"/>
      <c r="G1556" s="1515">
        <v>1</v>
      </c>
      <c r="H1556" s="1515"/>
      <c r="I1556" s="1515">
        <v>46.26</v>
      </c>
      <c r="J1556" s="1515"/>
      <c r="K1556" s="1516">
        <f t="shared" si="241"/>
        <v>55.974599999999995</v>
      </c>
      <c r="L1556" s="1517"/>
      <c r="M1556" s="1522"/>
      <c r="N1556" s="1523"/>
      <c r="O1556" s="910"/>
      <c r="P1556" s="908"/>
      <c r="Q1556" s="908"/>
      <c r="R1556" s="909"/>
    </row>
    <row r="1557" spans="3:18" x14ac:dyDescent="0.25">
      <c r="C1557" s="1513" t="s">
        <v>2190</v>
      </c>
      <c r="D1557" s="1514"/>
      <c r="E1557" s="1515" t="s">
        <v>2208</v>
      </c>
      <c r="F1557" s="1515"/>
      <c r="G1557" s="1515">
        <v>1</v>
      </c>
      <c r="H1557" s="1515"/>
      <c r="I1557" s="1515">
        <v>65.739999999999995</v>
      </c>
      <c r="J1557" s="1515"/>
      <c r="K1557" s="1516">
        <f t="shared" si="241"/>
        <v>79.545400000000001</v>
      </c>
      <c r="L1557" s="1517"/>
      <c r="M1557" s="1522"/>
      <c r="N1557" s="1523"/>
      <c r="O1557" s="910"/>
      <c r="P1557" s="908"/>
      <c r="Q1557" s="908"/>
      <c r="R1557" s="909"/>
    </row>
    <row r="1558" spans="3:18" x14ac:dyDescent="0.25">
      <c r="C1558" s="1513" t="s">
        <v>2191</v>
      </c>
      <c r="D1558" s="1514"/>
      <c r="E1558" s="1515" t="s">
        <v>2209</v>
      </c>
      <c r="F1558" s="1515"/>
      <c r="G1558" s="1515">
        <v>1</v>
      </c>
      <c r="H1558" s="1515"/>
      <c r="I1558" s="1515">
        <v>127.05</v>
      </c>
      <c r="J1558" s="1515"/>
      <c r="K1558" s="1516">
        <f t="shared" si="241"/>
        <v>153.73050000000001</v>
      </c>
      <c r="L1558" s="1517"/>
      <c r="M1558" s="1522"/>
      <c r="N1558" s="1523"/>
      <c r="O1558" s="910"/>
      <c r="P1558" s="908"/>
      <c r="Q1558" s="908"/>
      <c r="R1558" s="909"/>
    </row>
    <row r="1559" spans="3:18" ht="15.75" thickBot="1" x14ac:dyDescent="0.3">
      <c r="C1559" s="1513" t="s">
        <v>2192</v>
      </c>
      <c r="D1559" s="1514"/>
      <c r="E1559" s="1515" t="s">
        <v>1724</v>
      </c>
      <c r="F1559" s="1515"/>
      <c r="G1559" s="1515">
        <v>1</v>
      </c>
      <c r="H1559" s="1515"/>
      <c r="I1559" s="1515">
        <v>34.03</v>
      </c>
      <c r="J1559" s="1515"/>
      <c r="K1559" s="1516">
        <f t="shared" si="241"/>
        <v>41.176299999999998</v>
      </c>
      <c r="L1559" s="1517"/>
      <c r="M1559" s="1522"/>
      <c r="N1559" s="1523"/>
      <c r="O1559" s="910"/>
      <c r="P1559" s="908"/>
      <c r="Q1559" s="908"/>
      <c r="R1559" s="909"/>
    </row>
    <row r="1560" spans="3:18" x14ac:dyDescent="0.25">
      <c r="C1560" s="1528" t="s">
        <v>2211</v>
      </c>
      <c r="D1560" s="1529"/>
      <c r="E1560" s="1530" t="s">
        <v>2195</v>
      </c>
      <c r="F1560" s="1530"/>
      <c r="G1560" s="1530">
        <v>1</v>
      </c>
      <c r="H1560" s="1530"/>
      <c r="I1560" s="1530">
        <v>6.34</v>
      </c>
      <c r="J1560" s="1530"/>
      <c r="K1560" s="1531">
        <f t="shared" ref="K1560:K1597" si="242">21%*(I1560)+(I1560)*G1560</f>
        <v>7.6714000000000002</v>
      </c>
      <c r="L1560" s="1532"/>
      <c r="M1560" s="1524" t="s">
        <v>2210</v>
      </c>
      <c r="N1560" s="1525"/>
      <c r="O1560" s="910"/>
      <c r="P1560" s="908"/>
      <c r="Q1560" s="908"/>
      <c r="R1560" s="909"/>
    </row>
    <row r="1561" spans="3:18" x14ac:dyDescent="0.25">
      <c r="C1561" s="1533" t="s">
        <v>2212</v>
      </c>
      <c r="D1561" s="1534"/>
      <c r="E1561" s="1535" t="s">
        <v>2245</v>
      </c>
      <c r="F1561" s="1535"/>
      <c r="G1561" s="1535">
        <v>1</v>
      </c>
      <c r="H1561" s="1535"/>
      <c r="I1561" s="1535">
        <v>13.91</v>
      </c>
      <c r="J1561" s="1535"/>
      <c r="K1561" s="1397">
        <f t="shared" si="242"/>
        <v>16.831099999999999</v>
      </c>
      <c r="L1561" s="1400"/>
      <c r="M1561" s="1428"/>
      <c r="N1561" s="1429"/>
      <c r="O1561" s="910"/>
      <c r="P1561" s="908"/>
      <c r="Q1561" s="908"/>
      <c r="R1561" s="909"/>
    </row>
    <row r="1562" spans="3:18" x14ac:dyDescent="0.25">
      <c r="C1562" s="1533" t="s">
        <v>2213</v>
      </c>
      <c r="D1562" s="1534"/>
      <c r="E1562" s="1535" t="s">
        <v>2246</v>
      </c>
      <c r="F1562" s="1535"/>
      <c r="G1562" s="1535">
        <v>1</v>
      </c>
      <c r="H1562" s="1535"/>
      <c r="I1562" s="1535">
        <v>17.09</v>
      </c>
      <c r="J1562" s="1535"/>
      <c r="K1562" s="1397">
        <f t="shared" si="242"/>
        <v>20.678899999999999</v>
      </c>
      <c r="L1562" s="1400"/>
      <c r="M1562" s="1428"/>
      <c r="N1562" s="1429"/>
      <c r="O1562" s="910"/>
      <c r="P1562" s="908"/>
      <c r="Q1562" s="908"/>
      <c r="R1562" s="909"/>
    </row>
    <row r="1563" spans="3:18" x14ac:dyDescent="0.25">
      <c r="C1563" s="1533" t="s">
        <v>2214</v>
      </c>
      <c r="D1563" s="1534"/>
      <c r="E1563" s="1535" t="s">
        <v>2195</v>
      </c>
      <c r="F1563" s="1535"/>
      <c r="G1563" s="1535">
        <v>1</v>
      </c>
      <c r="H1563" s="1535"/>
      <c r="I1563" s="1535">
        <v>31.58</v>
      </c>
      <c r="J1563" s="1535"/>
      <c r="K1563" s="1397">
        <f t="shared" si="242"/>
        <v>38.211799999999997</v>
      </c>
      <c r="L1563" s="1400"/>
      <c r="M1563" s="1428"/>
      <c r="N1563" s="1429"/>
      <c r="O1563" s="910"/>
      <c r="P1563" s="908"/>
      <c r="Q1563" s="908"/>
      <c r="R1563" s="909"/>
    </row>
    <row r="1564" spans="3:18" x14ac:dyDescent="0.25">
      <c r="C1564" s="1533" t="s">
        <v>2215</v>
      </c>
      <c r="D1564" s="1534"/>
      <c r="E1564" s="1535" t="s">
        <v>2247</v>
      </c>
      <c r="F1564" s="1535"/>
      <c r="G1564" s="1535">
        <v>1</v>
      </c>
      <c r="H1564" s="1535"/>
      <c r="I1564" s="1535">
        <v>24.73</v>
      </c>
      <c r="J1564" s="1535"/>
      <c r="K1564" s="1397">
        <f t="shared" si="242"/>
        <v>29.923300000000001</v>
      </c>
      <c r="L1564" s="1400"/>
      <c r="M1564" s="1428"/>
      <c r="N1564" s="1429"/>
      <c r="O1564" s="910"/>
      <c r="P1564" s="908"/>
      <c r="Q1564" s="908"/>
      <c r="R1564" s="909"/>
    </row>
    <row r="1565" spans="3:18" x14ac:dyDescent="0.25">
      <c r="C1565" s="1533" t="s">
        <v>2238</v>
      </c>
      <c r="D1565" s="1534"/>
      <c r="E1565" s="1535" t="s">
        <v>2248</v>
      </c>
      <c r="F1565" s="1535"/>
      <c r="G1565" s="1535">
        <v>1</v>
      </c>
      <c r="H1565" s="1535"/>
      <c r="I1565" s="1535">
        <v>9.4</v>
      </c>
      <c r="J1565" s="1535"/>
      <c r="K1565" s="1397">
        <f t="shared" si="242"/>
        <v>11.374000000000001</v>
      </c>
      <c r="L1565" s="1400"/>
      <c r="M1565" s="1428"/>
      <c r="N1565" s="1429"/>
      <c r="O1565" s="910"/>
      <c r="P1565" s="908"/>
      <c r="Q1565" s="908"/>
      <c r="R1565" s="909"/>
    </row>
    <row r="1566" spans="3:18" x14ac:dyDescent="0.25">
      <c r="C1566" s="1533" t="s">
        <v>2141</v>
      </c>
      <c r="D1566" s="1534"/>
      <c r="E1566" s="1535" t="s">
        <v>2321</v>
      </c>
      <c r="F1566" s="1535"/>
      <c r="G1566" s="1535">
        <v>1</v>
      </c>
      <c r="H1566" s="1535"/>
      <c r="I1566" s="1535">
        <v>5.98</v>
      </c>
      <c r="J1566" s="1535"/>
      <c r="K1566" s="1397">
        <f t="shared" si="242"/>
        <v>7.2358000000000002</v>
      </c>
      <c r="L1566" s="1400"/>
      <c r="M1566" s="1428"/>
      <c r="N1566" s="1429"/>
      <c r="O1566" s="910"/>
      <c r="P1566" s="908"/>
      <c r="Q1566" s="908"/>
      <c r="R1566" s="909"/>
    </row>
    <row r="1567" spans="3:18" x14ac:dyDescent="0.25">
      <c r="C1567" s="1533" t="s">
        <v>2216</v>
      </c>
      <c r="D1567" s="1534"/>
      <c r="E1567" s="1535" t="s">
        <v>2249</v>
      </c>
      <c r="F1567" s="1535"/>
      <c r="G1567" s="1535">
        <v>1</v>
      </c>
      <c r="H1567" s="1535"/>
      <c r="I1567" s="1535">
        <v>11.09</v>
      </c>
      <c r="J1567" s="1535"/>
      <c r="K1567" s="1397">
        <f t="shared" si="242"/>
        <v>13.418900000000001</v>
      </c>
      <c r="L1567" s="1400"/>
      <c r="M1567" s="1428"/>
      <c r="N1567" s="1429"/>
      <c r="O1567" s="910"/>
      <c r="P1567" s="908"/>
      <c r="Q1567" s="908"/>
      <c r="R1567" s="909"/>
    </row>
    <row r="1568" spans="3:18" x14ac:dyDescent="0.25">
      <c r="C1568" s="1533" t="s">
        <v>2217</v>
      </c>
      <c r="D1568" s="1534"/>
      <c r="E1568" s="1535" t="s">
        <v>2250</v>
      </c>
      <c r="F1568" s="1535"/>
      <c r="G1568" s="1535">
        <v>1</v>
      </c>
      <c r="H1568" s="1535"/>
      <c r="I1568" s="1535">
        <v>6.34</v>
      </c>
      <c r="J1568" s="1535"/>
      <c r="K1568" s="1397">
        <f t="shared" si="242"/>
        <v>7.6714000000000002</v>
      </c>
      <c r="L1568" s="1400"/>
      <c r="M1568" s="1428"/>
      <c r="N1568" s="1429"/>
      <c r="O1568" s="910"/>
      <c r="P1568" s="908"/>
      <c r="Q1568" s="908"/>
      <c r="R1568" s="909"/>
    </row>
    <row r="1569" spans="3:18" x14ac:dyDescent="0.25">
      <c r="C1569" s="1533" t="s">
        <v>2218</v>
      </c>
      <c r="D1569" s="1534"/>
      <c r="E1569" s="1535" t="s">
        <v>2251</v>
      </c>
      <c r="F1569" s="1535"/>
      <c r="G1569" s="1535">
        <v>1</v>
      </c>
      <c r="H1569" s="1535"/>
      <c r="I1569" s="1535">
        <v>186.78</v>
      </c>
      <c r="J1569" s="1535"/>
      <c r="K1569" s="1397">
        <f t="shared" si="242"/>
        <v>226.00380000000001</v>
      </c>
      <c r="L1569" s="1400"/>
      <c r="M1569" s="1428"/>
      <c r="N1569" s="1429"/>
      <c r="O1569" s="910"/>
      <c r="P1569" s="908"/>
      <c r="Q1569" s="908"/>
      <c r="R1569" s="909"/>
    </row>
    <row r="1570" spans="3:18" x14ac:dyDescent="0.25">
      <c r="C1570" s="1533" t="s">
        <v>2219</v>
      </c>
      <c r="D1570" s="1534"/>
      <c r="E1570" s="1535" t="s">
        <v>2252</v>
      </c>
      <c r="F1570" s="1535"/>
      <c r="G1570" s="1535">
        <v>1</v>
      </c>
      <c r="H1570" s="1535"/>
      <c r="I1570" s="1535">
        <v>36.479999999999997</v>
      </c>
      <c r="J1570" s="1535"/>
      <c r="K1570" s="1397">
        <f t="shared" si="242"/>
        <v>44.140799999999999</v>
      </c>
      <c r="L1570" s="1400"/>
      <c r="M1570" s="1428"/>
      <c r="N1570" s="1429"/>
      <c r="O1570" s="910"/>
      <c r="P1570" s="908"/>
      <c r="Q1570" s="908"/>
      <c r="R1570" s="909"/>
    </row>
    <row r="1571" spans="3:18" x14ac:dyDescent="0.25">
      <c r="C1571" s="1533" t="s">
        <v>2220</v>
      </c>
      <c r="D1571" s="1534"/>
      <c r="E1571" s="1535" t="s">
        <v>2163</v>
      </c>
      <c r="F1571" s="1535"/>
      <c r="G1571" s="1535">
        <v>1</v>
      </c>
      <c r="H1571" s="1535"/>
      <c r="I1571" s="1535">
        <v>118.55</v>
      </c>
      <c r="J1571" s="1535"/>
      <c r="K1571" s="1397">
        <f t="shared" si="242"/>
        <v>143.44549999999998</v>
      </c>
      <c r="L1571" s="1400"/>
      <c r="M1571" s="1428"/>
      <c r="N1571" s="1429"/>
      <c r="O1571" s="910"/>
      <c r="P1571" s="908"/>
      <c r="Q1571" s="908"/>
      <c r="R1571" s="909"/>
    </row>
    <row r="1572" spans="3:18" x14ac:dyDescent="0.25">
      <c r="C1572" s="1533" t="s">
        <v>2218</v>
      </c>
      <c r="D1572" s="1534"/>
      <c r="E1572" s="1535" t="s">
        <v>2251</v>
      </c>
      <c r="F1572" s="1535"/>
      <c r="G1572" s="1535">
        <v>1</v>
      </c>
      <c r="H1572" s="1535"/>
      <c r="I1572" s="1535">
        <v>186.78</v>
      </c>
      <c r="J1572" s="1535"/>
      <c r="K1572" s="1397">
        <f t="shared" si="242"/>
        <v>226.00380000000001</v>
      </c>
      <c r="L1572" s="1400"/>
      <c r="M1572" s="1428"/>
      <c r="N1572" s="1429"/>
      <c r="O1572" s="910"/>
      <c r="P1572" s="908"/>
      <c r="Q1572" s="908"/>
      <c r="R1572" s="909"/>
    </row>
    <row r="1573" spans="3:18" x14ac:dyDescent="0.25">
      <c r="C1573" s="1533" t="s">
        <v>2221</v>
      </c>
      <c r="D1573" s="1534"/>
      <c r="E1573" s="1535" t="s">
        <v>2253</v>
      </c>
      <c r="F1573" s="1535"/>
      <c r="G1573" s="1535">
        <v>1</v>
      </c>
      <c r="H1573" s="1535"/>
      <c r="I1573" s="1535">
        <v>6.02</v>
      </c>
      <c r="J1573" s="1535"/>
      <c r="K1573" s="1397">
        <f t="shared" si="242"/>
        <v>7.2841999999999993</v>
      </c>
      <c r="L1573" s="1400"/>
      <c r="M1573" s="1428"/>
      <c r="N1573" s="1429"/>
      <c r="O1573" s="910"/>
      <c r="P1573" s="908"/>
      <c r="Q1573" s="908"/>
      <c r="R1573" s="909"/>
    </row>
    <row r="1574" spans="3:18" x14ac:dyDescent="0.25">
      <c r="C1574" s="1533" t="s">
        <v>2222</v>
      </c>
      <c r="D1574" s="1534"/>
      <c r="E1574" s="1535" t="s">
        <v>2254</v>
      </c>
      <c r="F1574" s="1535"/>
      <c r="G1574" s="1535">
        <v>1</v>
      </c>
      <c r="H1574" s="1535"/>
      <c r="I1574" s="1535">
        <v>48.52</v>
      </c>
      <c r="J1574" s="1535"/>
      <c r="K1574" s="1397">
        <f t="shared" si="242"/>
        <v>58.709200000000003</v>
      </c>
      <c r="L1574" s="1400"/>
      <c r="M1574" s="1428"/>
      <c r="N1574" s="1429"/>
      <c r="O1574" s="910"/>
      <c r="P1574" s="908"/>
      <c r="Q1574" s="908"/>
      <c r="R1574" s="909"/>
    </row>
    <row r="1575" spans="3:18" x14ac:dyDescent="0.25">
      <c r="C1575" s="1533" t="s">
        <v>2223</v>
      </c>
      <c r="D1575" s="1534"/>
      <c r="E1575" s="1535" t="s">
        <v>2248</v>
      </c>
      <c r="F1575" s="1535"/>
      <c r="G1575" s="1535">
        <v>1</v>
      </c>
      <c r="H1575" s="1535"/>
      <c r="I1575" s="1535">
        <v>30.4</v>
      </c>
      <c r="J1575" s="1535"/>
      <c r="K1575" s="1397">
        <f t="shared" si="242"/>
        <v>36.783999999999999</v>
      </c>
      <c r="L1575" s="1400"/>
      <c r="M1575" s="1428"/>
      <c r="N1575" s="1429"/>
      <c r="O1575" s="910"/>
      <c r="P1575" s="908"/>
      <c r="Q1575" s="908"/>
      <c r="R1575" s="909"/>
    </row>
    <row r="1576" spans="3:18" x14ac:dyDescent="0.25">
      <c r="C1576" s="1533" t="s">
        <v>2224</v>
      </c>
      <c r="D1576" s="1534"/>
      <c r="E1576" s="1535" t="s">
        <v>2146</v>
      </c>
      <c r="F1576" s="1535"/>
      <c r="G1576" s="1535">
        <v>1</v>
      </c>
      <c r="H1576" s="1535"/>
      <c r="I1576" s="1535">
        <v>61.77</v>
      </c>
      <c r="J1576" s="1535"/>
      <c r="K1576" s="1397">
        <f t="shared" si="242"/>
        <v>74.741700000000009</v>
      </c>
      <c r="L1576" s="1400"/>
      <c r="M1576" s="1428"/>
      <c r="N1576" s="1429"/>
      <c r="O1576" s="910"/>
      <c r="P1576" s="908"/>
      <c r="Q1576" s="908"/>
      <c r="R1576" s="909"/>
    </row>
    <row r="1577" spans="3:18" x14ac:dyDescent="0.25">
      <c r="C1577" s="1533" t="s">
        <v>2225</v>
      </c>
      <c r="D1577" s="1534"/>
      <c r="E1577" s="1535" t="s">
        <v>2255</v>
      </c>
      <c r="F1577" s="1535"/>
      <c r="G1577" s="1535">
        <v>1</v>
      </c>
      <c r="H1577" s="1535"/>
      <c r="I1577" s="1535">
        <v>38.799999999999997</v>
      </c>
      <c r="J1577" s="1535"/>
      <c r="K1577" s="1397">
        <f t="shared" si="242"/>
        <v>46.947999999999993</v>
      </c>
      <c r="L1577" s="1400"/>
      <c r="M1577" s="1428"/>
      <c r="N1577" s="1429"/>
      <c r="O1577" s="910"/>
      <c r="P1577" s="908"/>
      <c r="Q1577" s="908"/>
      <c r="R1577" s="909"/>
    </row>
    <row r="1578" spans="3:18" x14ac:dyDescent="0.25">
      <c r="C1578" s="1533" t="s">
        <v>2226</v>
      </c>
      <c r="D1578" s="1534"/>
      <c r="E1578" s="1535" t="s">
        <v>2256</v>
      </c>
      <c r="F1578" s="1535"/>
      <c r="G1578" s="1535">
        <v>1</v>
      </c>
      <c r="H1578" s="1535"/>
      <c r="I1578" s="1535">
        <v>58.29</v>
      </c>
      <c r="J1578" s="1535"/>
      <c r="K1578" s="1397">
        <f t="shared" si="242"/>
        <v>70.530900000000003</v>
      </c>
      <c r="L1578" s="1400"/>
      <c r="M1578" s="1428"/>
      <c r="N1578" s="1429"/>
      <c r="O1578" s="910"/>
      <c r="P1578" s="908"/>
      <c r="Q1578" s="908"/>
      <c r="R1578" s="909"/>
    </row>
    <row r="1579" spans="3:18" x14ac:dyDescent="0.25">
      <c r="C1579" s="1533" t="s">
        <v>2227</v>
      </c>
      <c r="D1579" s="1534"/>
      <c r="E1579" s="1535" t="s">
        <v>2257</v>
      </c>
      <c r="F1579" s="1535"/>
      <c r="G1579" s="1535">
        <v>1</v>
      </c>
      <c r="H1579" s="1535"/>
      <c r="I1579" s="1535">
        <v>26.47</v>
      </c>
      <c r="J1579" s="1535"/>
      <c r="K1579" s="1397">
        <f t="shared" si="242"/>
        <v>32.028700000000001</v>
      </c>
      <c r="L1579" s="1400"/>
      <c r="M1579" s="1428"/>
      <c r="N1579" s="1429"/>
      <c r="O1579" s="910"/>
      <c r="P1579" s="908"/>
      <c r="Q1579" s="908"/>
      <c r="R1579" s="909"/>
    </row>
    <row r="1580" spans="3:18" x14ac:dyDescent="0.25">
      <c r="C1580" s="1533" t="s">
        <v>2228</v>
      </c>
      <c r="D1580" s="1534"/>
      <c r="E1580" s="1535" t="s">
        <v>2258</v>
      </c>
      <c r="F1580" s="1535"/>
      <c r="G1580" s="1535">
        <v>1</v>
      </c>
      <c r="H1580" s="1535"/>
      <c r="I1580" s="1535">
        <v>11.6</v>
      </c>
      <c r="J1580" s="1535"/>
      <c r="K1580" s="1397">
        <f t="shared" si="242"/>
        <v>14.036</v>
      </c>
      <c r="L1580" s="1400"/>
      <c r="M1580" s="1428"/>
      <c r="N1580" s="1429"/>
      <c r="O1580" s="910"/>
      <c r="P1580" s="908"/>
      <c r="Q1580" s="908"/>
      <c r="R1580" s="909"/>
    </row>
    <row r="1581" spans="3:18" x14ac:dyDescent="0.25">
      <c r="C1581" s="1533" t="s">
        <v>2229</v>
      </c>
      <c r="D1581" s="1534"/>
      <c r="E1581" s="1535" t="s">
        <v>2259</v>
      </c>
      <c r="F1581" s="1535"/>
      <c r="G1581" s="1535">
        <v>1</v>
      </c>
      <c r="H1581" s="1535"/>
      <c r="I1581" s="1535">
        <v>90.24</v>
      </c>
      <c r="J1581" s="1535"/>
      <c r="K1581" s="1397">
        <f t="shared" si="242"/>
        <v>109.1904</v>
      </c>
      <c r="L1581" s="1400"/>
      <c r="M1581" s="1428"/>
      <c r="N1581" s="1429"/>
      <c r="O1581" s="910"/>
      <c r="P1581" s="908"/>
      <c r="Q1581" s="908"/>
      <c r="R1581" s="909"/>
    </row>
    <row r="1582" spans="3:18" x14ac:dyDescent="0.25">
      <c r="C1582" s="1533" t="s">
        <v>2230</v>
      </c>
      <c r="D1582" s="1534"/>
      <c r="E1582" s="1535" t="s">
        <v>2260</v>
      </c>
      <c r="F1582" s="1535"/>
      <c r="G1582" s="1535">
        <v>1</v>
      </c>
      <c r="H1582" s="1535"/>
      <c r="I1582" s="1535">
        <v>42.8</v>
      </c>
      <c r="J1582" s="1535"/>
      <c r="K1582" s="1397">
        <f t="shared" si="242"/>
        <v>51.787999999999997</v>
      </c>
      <c r="L1582" s="1400"/>
      <c r="M1582" s="1428"/>
      <c r="N1582" s="1429"/>
      <c r="O1582" s="910"/>
      <c r="P1582" s="908"/>
      <c r="Q1582" s="908"/>
      <c r="R1582" s="909"/>
    </row>
    <row r="1583" spans="3:18" x14ac:dyDescent="0.25">
      <c r="C1583" s="1533" t="s">
        <v>2231</v>
      </c>
      <c r="D1583" s="1534"/>
      <c r="E1583" s="1535" t="s">
        <v>2261</v>
      </c>
      <c r="F1583" s="1535"/>
      <c r="G1583" s="1535">
        <v>1</v>
      </c>
      <c r="H1583" s="1535"/>
      <c r="I1583" s="1535">
        <v>26.32</v>
      </c>
      <c r="J1583" s="1535"/>
      <c r="K1583" s="1397">
        <f t="shared" si="242"/>
        <v>31.847200000000001</v>
      </c>
      <c r="L1583" s="1400"/>
      <c r="M1583" s="1428"/>
      <c r="N1583" s="1429"/>
      <c r="O1583" s="910"/>
      <c r="P1583" s="908"/>
      <c r="Q1583" s="908"/>
      <c r="R1583" s="909"/>
    </row>
    <row r="1584" spans="3:18" x14ac:dyDescent="0.25">
      <c r="C1584" s="1533" t="s">
        <v>2232</v>
      </c>
      <c r="D1584" s="1534"/>
      <c r="E1584" s="1535" t="s">
        <v>2262</v>
      </c>
      <c r="F1584" s="1535"/>
      <c r="G1584" s="1535">
        <v>1</v>
      </c>
      <c r="H1584" s="1535"/>
      <c r="I1584" s="1535">
        <v>18.66</v>
      </c>
      <c r="J1584" s="1535"/>
      <c r="K1584" s="1397">
        <f t="shared" si="242"/>
        <v>22.578600000000002</v>
      </c>
      <c r="L1584" s="1400"/>
      <c r="M1584" s="1428"/>
      <c r="N1584" s="1429"/>
      <c r="O1584" s="910"/>
      <c r="P1584" s="908"/>
      <c r="Q1584" s="908"/>
      <c r="R1584" s="909"/>
    </row>
    <row r="1585" spans="3:18" x14ac:dyDescent="0.25">
      <c r="C1585" s="1533" t="s">
        <v>2233</v>
      </c>
      <c r="D1585" s="1534"/>
      <c r="E1585" s="1535" t="s">
        <v>2163</v>
      </c>
      <c r="F1585" s="1535"/>
      <c r="G1585" s="1535">
        <v>1</v>
      </c>
      <c r="H1585" s="1535"/>
      <c r="I1585" s="1535">
        <v>76.55</v>
      </c>
      <c r="J1585" s="1535"/>
      <c r="K1585" s="1397">
        <f t="shared" si="242"/>
        <v>92.625499999999988</v>
      </c>
      <c r="L1585" s="1400"/>
      <c r="M1585" s="1428"/>
      <c r="N1585" s="1429"/>
      <c r="O1585" s="910"/>
      <c r="P1585" s="908"/>
      <c r="Q1585" s="908"/>
      <c r="R1585" s="909"/>
    </row>
    <row r="1586" spans="3:18" x14ac:dyDescent="0.25">
      <c r="C1586" s="1533" t="s">
        <v>2234</v>
      </c>
      <c r="D1586" s="1534"/>
      <c r="E1586" s="1535" t="s">
        <v>2263</v>
      </c>
      <c r="F1586" s="1535"/>
      <c r="G1586" s="1535">
        <v>1</v>
      </c>
      <c r="H1586" s="1535"/>
      <c r="I1586" s="1535">
        <v>45.68</v>
      </c>
      <c r="J1586" s="1535"/>
      <c r="K1586" s="1397">
        <f t="shared" si="242"/>
        <v>55.272800000000004</v>
      </c>
      <c r="L1586" s="1400"/>
      <c r="M1586" s="1428"/>
      <c r="N1586" s="1429"/>
      <c r="O1586" s="910"/>
      <c r="P1586" s="908"/>
      <c r="Q1586" s="908"/>
      <c r="R1586" s="909"/>
    </row>
    <row r="1587" spans="3:18" x14ac:dyDescent="0.25">
      <c r="C1587" s="1533" t="s">
        <v>2235</v>
      </c>
      <c r="D1587" s="1534"/>
      <c r="E1587" s="1535" t="s">
        <v>1558</v>
      </c>
      <c r="F1587" s="1535"/>
      <c r="G1587" s="1535">
        <v>1</v>
      </c>
      <c r="H1587" s="1535"/>
      <c r="I1587" s="1535">
        <v>76.81</v>
      </c>
      <c r="J1587" s="1535"/>
      <c r="K1587" s="1397">
        <f t="shared" si="242"/>
        <v>92.940100000000001</v>
      </c>
      <c r="L1587" s="1400"/>
      <c r="M1587" s="1428"/>
      <c r="N1587" s="1429"/>
      <c r="O1587" s="910"/>
      <c r="P1587" s="908"/>
      <c r="Q1587" s="908"/>
      <c r="R1587" s="909"/>
    </row>
    <row r="1588" spans="3:18" x14ac:dyDescent="0.25">
      <c r="C1588" s="1533" t="s">
        <v>2236</v>
      </c>
      <c r="D1588" s="1534"/>
      <c r="E1588" s="1535" t="s">
        <v>2264</v>
      </c>
      <c r="F1588" s="1535"/>
      <c r="G1588" s="1535">
        <v>1</v>
      </c>
      <c r="H1588" s="1535"/>
      <c r="I1588" s="1535">
        <v>10.19</v>
      </c>
      <c r="J1588" s="1535"/>
      <c r="K1588" s="1397">
        <f t="shared" si="242"/>
        <v>12.329899999999999</v>
      </c>
      <c r="L1588" s="1400"/>
      <c r="M1588" s="1428"/>
      <c r="N1588" s="1429"/>
      <c r="O1588" s="910"/>
      <c r="P1588" s="908"/>
      <c r="Q1588" s="908"/>
      <c r="R1588" s="909"/>
    </row>
    <row r="1589" spans="3:18" x14ac:dyDescent="0.25">
      <c r="C1589" s="1533" t="s">
        <v>2237</v>
      </c>
      <c r="D1589" s="1534"/>
      <c r="E1589" s="1535" t="s">
        <v>2263</v>
      </c>
      <c r="F1589" s="1535"/>
      <c r="G1589" s="1535">
        <v>1</v>
      </c>
      <c r="H1589" s="1535"/>
      <c r="I1589" s="1535">
        <v>45.47</v>
      </c>
      <c r="J1589" s="1535"/>
      <c r="K1589" s="1397">
        <f t="shared" si="242"/>
        <v>55.018699999999995</v>
      </c>
      <c r="L1589" s="1400"/>
      <c r="M1589" s="1428"/>
      <c r="N1589" s="1429"/>
      <c r="O1589" s="910"/>
      <c r="P1589" s="908"/>
      <c r="Q1589" s="908"/>
      <c r="R1589" s="909"/>
    </row>
    <row r="1590" spans="3:18" x14ac:dyDescent="0.25">
      <c r="C1590" s="1533" t="s">
        <v>2239</v>
      </c>
      <c r="D1590" s="1534"/>
      <c r="E1590" s="1535" t="s">
        <v>2265</v>
      </c>
      <c r="F1590" s="1535"/>
      <c r="G1590" s="1535">
        <v>1</v>
      </c>
      <c r="H1590" s="1535"/>
      <c r="I1590" s="1535">
        <v>26.27</v>
      </c>
      <c r="J1590" s="1535"/>
      <c r="K1590" s="1397">
        <f t="shared" si="242"/>
        <v>31.7867</v>
      </c>
      <c r="L1590" s="1400"/>
      <c r="M1590" s="1428"/>
      <c r="N1590" s="1429"/>
      <c r="O1590" s="910"/>
      <c r="P1590" s="908"/>
      <c r="Q1590" s="908"/>
      <c r="R1590" s="909"/>
    </row>
    <row r="1591" spans="3:18" x14ac:dyDescent="0.25">
      <c r="C1591" s="1533" t="s">
        <v>2240</v>
      </c>
      <c r="D1591" s="1534"/>
      <c r="E1591" s="1535" t="s">
        <v>2247</v>
      </c>
      <c r="F1591" s="1535"/>
      <c r="G1591" s="1535">
        <v>1</v>
      </c>
      <c r="H1591" s="1535"/>
      <c r="I1591" s="1535">
        <v>3.8</v>
      </c>
      <c r="J1591" s="1535"/>
      <c r="K1591" s="1397">
        <f t="shared" si="242"/>
        <v>4.5979999999999999</v>
      </c>
      <c r="L1591" s="1400"/>
      <c r="M1591" s="1428"/>
      <c r="N1591" s="1429"/>
      <c r="O1591" s="910"/>
      <c r="P1591" s="908"/>
      <c r="Q1591" s="908"/>
      <c r="R1591" s="909"/>
    </row>
    <row r="1592" spans="3:18" x14ac:dyDescent="0.25">
      <c r="C1592" s="1533" t="s">
        <v>2241</v>
      </c>
      <c r="D1592" s="1534"/>
      <c r="E1592" s="1535" t="s">
        <v>2163</v>
      </c>
      <c r="F1592" s="1535"/>
      <c r="G1592" s="1535">
        <v>1</v>
      </c>
      <c r="H1592" s="1535"/>
      <c r="I1592" s="1535">
        <v>111.22</v>
      </c>
      <c r="J1592" s="1535"/>
      <c r="K1592" s="1397">
        <f t="shared" si="242"/>
        <v>134.5762</v>
      </c>
      <c r="L1592" s="1400"/>
      <c r="M1592" s="1428"/>
      <c r="N1592" s="1429"/>
      <c r="O1592" s="910"/>
      <c r="P1592" s="908"/>
      <c r="Q1592" s="908"/>
      <c r="R1592" s="909"/>
    </row>
    <row r="1593" spans="3:18" x14ac:dyDescent="0.25">
      <c r="C1593" s="1533" t="s">
        <v>2211</v>
      </c>
      <c r="D1593" s="1534"/>
      <c r="E1593" s="1535" t="s">
        <v>2195</v>
      </c>
      <c r="F1593" s="1535"/>
      <c r="G1593" s="1535">
        <v>1</v>
      </c>
      <c r="H1593" s="1535"/>
      <c r="I1593" s="1535">
        <v>6.34</v>
      </c>
      <c r="J1593" s="1535"/>
      <c r="K1593" s="1397">
        <f t="shared" si="242"/>
        <v>7.6714000000000002</v>
      </c>
      <c r="L1593" s="1400"/>
      <c r="M1593" s="1428"/>
      <c r="N1593" s="1429"/>
      <c r="O1593" s="910"/>
      <c r="P1593" s="908"/>
      <c r="Q1593" s="908"/>
      <c r="R1593" s="909"/>
    </row>
    <row r="1594" spans="3:18" x14ac:dyDescent="0.25">
      <c r="C1594" s="1533" t="s">
        <v>2217</v>
      </c>
      <c r="D1594" s="1534"/>
      <c r="E1594" s="1535" t="s">
        <v>2250</v>
      </c>
      <c r="F1594" s="1535"/>
      <c r="G1594" s="1535">
        <v>1</v>
      </c>
      <c r="H1594" s="1535"/>
      <c r="I1594" s="1535">
        <v>6.34</v>
      </c>
      <c r="J1594" s="1535"/>
      <c r="K1594" s="1397">
        <f t="shared" si="242"/>
        <v>7.6714000000000002</v>
      </c>
      <c r="L1594" s="1400"/>
      <c r="M1594" s="1428"/>
      <c r="N1594" s="1429"/>
      <c r="O1594" s="910"/>
      <c r="P1594" s="908"/>
      <c r="Q1594" s="908"/>
      <c r="R1594" s="909"/>
    </row>
    <row r="1595" spans="3:18" x14ac:dyDescent="0.25">
      <c r="C1595" s="1533" t="s">
        <v>2242</v>
      </c>
      <c r="D1595" s="1534"/>
      <c r="E1595" s="1535" t="s">
        <v>2266</v>
      </c>
      <c r="F1595" s="1535"/>
      <c r="G1595" s="1535">
        <v>1</v>
      </c>
      <c r="H1595" s="1535"/>
      <c r="I1595" s="1535">
        <v>7.23</v>
      </c>
      <c r="J1595" s="1535"/>
      <c r="K1595" s="1397">
        <f t="shared" si="242"/>
        <v>8.7483000000000004</v>
      </c>
      <c r="L1595" s="1400"/>
      <c r="M1595" s="1428"/>
      <c r="N1595" s="1429"/>
      <c r="O1595" s="910"/>
      <c r="P1595" s="908"/>
      <c r="Q1595" s="908"/>
      <c r="R1595" s="909"/>
    </row>
    <row r="1596" spans="3:18" x14ac:dyDescent="0.25">
      <c r="C1596" s="1533" t="s">
        <v>2243</v>
      </c>
      <c r="D1596" s="1534"/>
      <c r="E1596" s="1535" t="s">
        <v>2267</v>
      </c>
      <c r="F1596" s="1535"/>
      <c r="G1596" s="1535">
        <v>1</v>
      </c>
      <c r="H1596" s="1535"/>
      <c r="I1596" s="1535">
        <v>32.92</v>
      </c>
      <c r="J1596" s="1535"/>
      <c r="K1596" s="1397">
        <f t="shared" si="242"/>
        <v>39.833200000000005</v>
      </c>
      <c r="L1596" s="1400"/>
      <c r="M1596" s="1428"/>
      <c r="N1596" s="1429"/>
      <c r="O1596" s="910"/>
      <c r="P1596" s="908"/>
      <c r="Q1596" s="908"/>
      <c r="R1596" s="909"/>
    </row>
    <row r="1597" spans="3:18" ht="15.75" thickBot="1" x14ac:dyDescent="0.3">
      <c r="C1597" s="1533" t="s">
        <v>2244</v>
      </c>
      <c r="D1597" s="1534"/>
      <c r="E1597" s="1535" t="s">
        <v>2257</v>
      </c>
      <c r="F1597" s="1535"/>
      <c r="G1597" s="1535">
        <v>1</v>
      </c>
      <c r="H1597" s="1535"/>
      <c r="I1597" s="1535">
        <v>31.52</v>
      </c>
      <c r="J1597" s="1535"/>
      <c r="K1597" s="1397">
        <f t="shared" si="242"/>
        <v>38.139200000000002</v>
      </c>
      <c r="L1597" s="1400"/>
      <c r="M1597" s="1526"/>
      <c r="N1597" s="1527"/>
      <c r="O1597" s="910"/>
      <c r="P1597" s="908"/>
      <c r="Q1597" s="908"/>
      <c r="R1597" s="909"/>
    </row>
    <row r="1598" spans="3:18" x14ac:dyDescent="0.25">
      <c r="C1598" s="52" t="s">
        <v>2269</v>
      </c>
      <c r="D1598" s="53"/>
      <c r="E1598" s="54" t="s">
        <v>2133</v>
      </c>
      <c r="F1598" s="54"/>
      <c r="G1598" s="54">
        <v>1</v>
      </c>
      <c r="H1598" s="54"/>
      <c r="I1598" s="54">
        <v>74.87</v>
      </c>
      <c r="J1598" s="54"/>
      <c r="K1598" s="55">
        <f t="shared" ref="K1598:K1624" si="243">21%*(I1598)+(I1598)*G1598</f>
        <v>90.592700000000008</v>
      </c>
      <c r="L1598" s="56"/>
      <c r="M1598" s="1320" t="s">
        <v>2268</v>
      </c>
      <c r="N1598" s="1321"/>
      <c r="O1598" s="910"/>
      <c r="P1598" s="908"/>
      <c r="Q1598" s="908"/>
      <c r="R1598" s="909"/>
    </row>
    <row r="1599" spans="3:18" x14ac:dyDescent="0.25">
      <c r="C1599" s="11" t="s">
        <v>2270</v>
      </c>
      <c r="D1599" s="12"/>
      <c r="E1599" s="10" t="s">
        <v>2143</v>
      </c>
      <c r="F1599" s="10"/>
      <c r="G1599" s="10">
        <v>1</v>
      </c>
      <c r="H1599" s="10"/>
      <c r="I1599" s="10">
        <v>56.76</v>
      </c>
      <c r="J1599" s="10"/>
      <c r="K1599" s="13">
        <f t="shared" si="243"/>
        <v>68.679599999999994</v>
      </c>
      <c r="L1599" s="14"/>
      <c r="M1599" s="1322"/>
      <c r="N1599" s="412"/>
      <c r="O1599" s="910"/>
      <c r="P1599" s="908"/>
      <c r="Q1599" s="908"/>
      <c r="R1599" s="909"/>
    </row>
    <row r="1600" spans="3:18" x14ac:dyDescent="0.25">
      <c r="C1600" s="11" t="s">
        <v>2271</v>
      </c>
      <c r="D1600" s="12"/>
      <c r="E1600" s="10" t="s">
        <v>2290</v>
      </c>
      <c r="F1600" s="10"/>
      <c r="G1600" s="10">
        <v>1</v>
      </c>
      <c r="H1600" s="10"/>
      <c r="I1600" s="10">
        <v>43.82</v>
      </c>
      <c r="J1600" s="10"/>
      <c r="K1600" s="13">
        <f t="shared" si="243"/>
        <v>53.022199999999998</v>
      </c>
      <c r="L1600" s="14"/>
      <c r="M1600" s="1322"/>
      <c r="N1600" s="412"/>
      <c r="O1600" s="910"/>
      <c r="P1600" s="908"/>
      <c r="Q1600" s="908"/>
      <c r="R1600" s="909"/>
    </row>
    <row r="1601" spans="3:18" x14ac:dyDescent="0.25">
      <c r="C1601" s="11" t="s">
        <v>2272</v>
      </c>
      <c r="D1601" s="12"/>
      <c r="E1601" s="10" t="s">
        <v>2165</v>
      </c>
      <c r="F1601" s="10"/>
      <c r="G1601" s="10">
        <v>1</v>
      </c>
      <c r="H1601" s="10"/>
      <c r="I1601" s="10">
        <v>60.35</v>
      </c>
      <c r="J1601" s="10"/>
      <c r="K1601" s="13">
        <f t="shared" si="243"/>
        <v>73.023499999999999</v>
      </c>
      <c r="L1601" s="14"/>
      <c r="M1601" s="1322"/>
      <c r="N1601" s="412"/>
      <c r="O1601" s="910"/>
      <c r="P1601" s="908"/>
      <c r="Q1601" s="908"/>
      <c r="R1601" s="909"/>
    </row>
    <row r="1602" spans="3:18" x14ac:dyDescent="0.25">
      <c r="C1602" s="11" t="s">
        <v>2273</v>
      </c>
      <c r="D1602" s="12"/>
      <c r="E1602" s="10" t="s">
        <v>1474</v>
      </c>
      <c r="F1602" s="10"/>
      <c r="G1602" s="10">
        <v>2</v>
      </c>
      <c r="H1602" s="10"/>
      <c r="I1602" s="10">
        <v>60.15</v>
      </c>
      <c r="J1602" s="10"/>
      <c r="K1602" s="13">
        <f t="shared" si="243"/>
        <v>132.9315</v>
      </c>
      <c r="L1602" s="14"/>
      <c r="M1602" s="1322"/>
      <c r="N1602" s="412"/>
      <c r="O1602" s="910"/>
      <c r="P1602" s="908"/>
      <c r="Q1602" s="908"/>
      <c r="R1602" s="909"/>
    </row>
    <row r="1603" spans="3:18" x14ac:dyDescent="0.25">
      <c r="C1603" s="11" t="s">
        <v>2186</v>
      </c>
      <c r="D1603" s="12"/>
      <c r="E1603" s="10" t="s">
        <v>2205</v>
      </c>
      <c r="F1603" s="10"/>
      <c r="G1603" s="10">
        <v>1</v>
      </c>
      <c r="H1603" s="10"/>
      <c r="I1603" s="10">
        <v>39.61</v>
      </c>
      <c r="J1603" s="10"/>
      <c r="K1603" s="13">
        <f t="shared" si="243"/>
        <v>47.928100000000001</v>
      </c>
      <c r="L1603" s="14"/>
      <c r="M1603" s="1322"/>
      <c r="N1603" s="412"/>
      <c r="O1603" s="910"/>
      <c r="P1603" s="908"/>
      <c r="Q1603" s="908"/>
      <c r="R1603" s="909"/>
    </row>
    <row r="1604" spans="3:18" x14ac:dyDescent="0.25">
      <c r="C1604" s="11" t="s">
        <v>2289</v>
      </c>
      <c r="D1604" s="12"/>
      <c r="E1604" s="10" t="s">
        <v>2291</v>
      </c>
      <c r="F1604" s="10"/>
      <c r="G1604" s="10">
        <v>2</v>
      </c>
      <c r="H1604" s="10"/>
      <c r="I1604" s="10">
        <v>47.13</v>
      </c>
      <c r="J1604" s="10"/>
      <c r="K1604" s="13">
        <f t="shared" si="243"/>
        <v>104.15730000000001</v>
      </c>
      <c r="L1604" s="14"/>
      <c r="M1604" s="1322"/>
      <c r="N1604" s="412"/>
      <c r="O1604" s="910"/>
      <c r="P1604" s="908"/>
      <c r="Q1604" s="908"/>
      <c r="R1604" s="909"/>
    </row>
    <row r="1605" spans="3:18" x14ac:dyDescent="0.25">
      <c r="C1605" s="11" t="s">
        <v>2274</v>
      </c>
      <c r="D1605" s="12"/>
      <c r="E1605" s="10" t="s">
        <v>2256</v>
      </c>
      <c r="F1605" s="10"/>
      <c r="G1605" s="10">
        <v>2</v>
      </c>
      <c r="H1605" s="10"/>
      <c r="I1605" s="10">
        <v>26.23</v>
      </c>
      <c r="J1605" s="10"/>
      <c r="K1605" s="13">
        <f t="shared" si="243"/>
        <v>57.968299999999999</v>
      </c>
      <c r="L1605" s="14"/>
      <c r="M1605" s="1322"/>
      <c r="N1605" s="412"/>
      <c r="O1605" s="910"/>
      <c r="P1605" s="908"/>
      <c r="Q1605" s="908"/>
      <c r="R1605" s="909"/>
    </row>
    <row r="1606" spans="3:18" x14ac:dyDescent="0.25">
      <c r="C1606" s="11" t="s">
        <v>2275</v>
      </c>
      <c r="D1606" s="12"/>
      <c r="E1606" s="10" t="s">
        <v>2292</v>
      </c>
      <c r="F1606" s="10"/>
      <c r="G1606" s="10">
        <v>1</v>
      </c>
      <c r="H1606" s="10"/>
      <c r="I1606" s="10">
        <v>55.29</v>
      </c>
      <c r="J1606" s="10"/>
      <c r="K1606" s="13">
        <f t="shared" si="243"/>
        <v>66.900899999999993</v>
      </c>
      <c r="L1606" s="14"/>
      <c r="M1606" s="1322"/>
      <c r="N1606" s="412"/>
      <c r="O1606" s="910"/>
      <c r="P1606" s="908"/>
      <c r="Q1606" s="908"/>
      <c r="R1606" s="909"/>
    </row>
    <row r="1607" spans="3:18" x14ac:dyDescent="0.25">
      <c r="C1607" s="11" t="s">
        <v>2276</v>
      </c>
      <c r="D1607" s="12"/>
      <c r="E1607" s="10" t="s">
        <v>2256</v>
      </c>
      <c r="F1607" s="10"/>
      <c r="G1607" s="10">
        <v>1</v>
      </c>
      <c r="H1607" s="10"/>
      <c r="I1607" s="10">
        <v>26.23</v>
      </c>
      <c r="J1607" s="10"/>
      <c r="K1607" s="13">
        <f t="shared" si="243"/>
        <v>31.738300000000002</v>
      </c>
      <c r="L1607" s="14"/>
      <c r="M1607" s="1322"/>
      <c r="N1607" s="412"/>
      <c r="O1607" s="910"/>
      <c r="P1607" s="908"/>
      <c r="Q1607" s="908"/>
      <c r="R1607" s="909"/>
    </row>
    <row r="1608" spans="3:18" x14ac:dyDescent="0.25">
      <c r="C1608" s="11" t="s">
        <v>2277</v>
      </c>
      <c r="D1608" s="12"/>
      <c r="E1608" s="10" t="s">
        <v>1633</v>
      </c>
      <c r="F1608" s="10"/>
      <c r="G1608" s="10">
        <v>2</v>
      </c>
      <c r="H1608" s="10"/>
      <c r="I1608" s="10">
        <v>43.08</v>
      </c>
      <c r="J1608" s="10"/>
      <c r="K1608" s="13">
        <f t="shared" si="243"/>
        <v>95.206800000000001</v>
      </c>
      <c r="L1608" s="14"/>
      <c r="M1608" s="1322"/>
      <c r="N1608" s="412"/>
      <c r="O1608" s="910"/>
      <c r="P1608" s="908"/>
      <c r="Q1608" s="908"/>
      <c r="R1608" s="909"/>
    </row>
    <row r="1609" spans="3:18" x14ac:dyDescent="0.25">
      <c r="C1609" s="11" t="s">
        <v>2276</v>
      </c>
      <c r="D1609" s="12"/>
      <c r="E1609" s="10" t="s">
        <v>2256</v>
      </c>
      <c r="F1609" s="10"/>
      <c r="G1609" s="10">
        <v>1</v>
      </c>
      <c r="H1609" s="10"/>
      <c r="I1609" s="10">
        <v>26.23</v>
      </c>
      <c r="J1609" s="10"/>
      <c r="K1609" s="13">
        <f t="shared" si="243"/>
        <v>31.738300000000002</v>
      </c>
      <c r="L1609" s="14"/>
      <c r="M1609" s="1322"/>
      <c r="N1609" s="412"/>
      <c r="O1609" s="910"/>
      <c r="P1609" s="908"/>
      <c r="Q1609" s="908"/>
      <c r="R1609" s="909"/>
    </row>
    <row r="1610" spans="3:18" x14ac:dyDescent="0.25">
      <c r="C1610" s="11" t="s">
        <v>2278</v>
      </c>
      <c r="D1610" s="12"/>
      <c r="E1610" s="10" t="s">
        <v>2293</v>
      </c>
      <c r="F1610" s="10"/>
      <c r="G1610" s="10">
        <v>1</v>
      </c>
      <c r="H1610" s="10"/>
      <c r="I1610" s="10">
        <v>57.39</v>
      </c>
      <c r="J1610" s="10"/>
      <c r="K1610" s="13">
        <f t="shared" si="243"/>
        <v>69.441900000000004</v>
      </c>
      <c r="L1610" s="14"/>
      <c r="M1610" s="1322"/>
      <c r="N1610" s="412"/>
      <c r="O1610" s="910"/>
      <c r="P1610" s="908"/>
      <c r="Q1610" s="908"/>
      <c r="R1610" s="909"/>
    </row>
    <row r="1611" spans="3:18" x14ac:dyDescent="0.25">
      <c r="C1611" s="11" t="s">
        <v>2279</v>
      </c>
      <c r="D1611" s="12"/>
      <c r="E1611" s="10" t="s">
        <v>2294</v>
      </c>
      <c r="F1611" s="10"/>
      <c r="G1611" s="10">
        <v>1</v>
      </c>
      <c r="H1611" s="10"/>
      <c r="I1611" s="10">
        <v>46.06</v>
      </c>
      <c r="J1611" s="10"/>
      <c r="K1611" s="13">
        <f t="shared" si="243"/>
        <v>55.732600000000005</v>
      </c>
      <c r="L1611" s="14"/>
      <c r="M1611" s="1322"/>
      <c r="N1611" s="412"/>
      <c r="O1611" s="910"/>
      <c r="P1611" s="908"/>
      <c r="Q1611" s="908"/>
      <c r="R1611" s="909"/>
    </row>
    <row r="1612" spans="3:18" x14ac:dyDescent="0.25">
      <c r="C1612" s="11" t="s">
        <v>2319</v>
      </c>
      <c r="D1612" s="12"/>
      <c r="E1612" s="10" t="s">
        <v>2133</v>
      </c>
      <c r="F1612" s="10"/>
      <c r="G1612" s="10">
        <v>1</v>
      </c>
      <c r="H1612" s="10"/>
      <c r="I1612" s="10">
        <v>74.92</v>
      </c>
      <c r="J1612" s="10"/>
      <c r="K1612" s="13">
        <f t="shared" si="243"/>
        <v>90.653199999999998</v>
      </c>
      <c r="L1612" s="14"/>
      <c r="M1612" s="1322"/>
      <c r="N1612" s="412"/>
      <c r="O1612" s="910"/>
      <c r="P1612" s="908"/>
      <c r="Q1612" s="908"/>
      <c r="R1612" s="909"/>
    </row>
    <row r="1613" spans="3:18" x14ac:dyDescent="0.25">
      <c r="C1613" s="11" t="s">
        <v>2280</v>
      </c>
      <c r="D1613" s="12"/>
      <c r="E1613" s="10" t="s">
        <v>2195</v>
      </c>
      <c r="F1613" s="10"/>
      <c r="G1613" s="10">
        <v>1</v>
      </c>
      <c r="H1613" s="10"/>
      <c r="I1613" s="10">
        <v>55.24</v>
      </c>
      <c r="J1613" s="10"/>
      <c r="K1613" s="13">
        <f t="shared" si="243"/>
        <v>66.840400000000002</v>
      </c>
      <c r="L1613" s="14"/>
      <c r="M1613" s="1322"/>
      <c r="N1613" s="412"/>
      <c r="O1613" s="910"/>
      <c r="P1613" s="908"/>
      <c r="Q1613" s="908"/>
      <c r="R1613" s="909"/>
    </row>
    <row r="1614" spans="3:18" x14ac:dyDescent="0.25">
      <c r="C1614" s="11" t="s">
        <v>2320</v>
      </c>
      <c r="D1614" s="12"/>
      <c r="E1614" s="10" t="s">
        <v>2263</v>
      </c>
      <c r="F1614" s="10"/>
      <c r="G1614" s="10">
        <v>1</v>
      </c>
      <c r="H1614" s="10"/>
      <c r="I1614" s="10">
        <v>44.25</v>
      </c>
      <c r="J1614" s="10"/>
      <c r="K1614" s="13">
        <f t="shared" si="243"/>
        <v>53.542500000000004</v>
      </c>
      <c r="L1614" s="14"/>
      <c r="M1614" s="1322"/>
      <c r="N1614" s="412"/>
      <c r="O1614" s="910"/>
      <c r="P1614" s="908"/>
      <c r="Q1614" s="908"/>
      <c r="R1614" s="909"/>
    </row>
    <row r="1615" spans="3:18" x14ac:dyDescent="0.25">
      <c r="C1615" s="11" t="s">
        <v>2281</v>
      </c>
      <c r="D1615" s="12"/>
      <c r="E1615" s="10" t="s">
        <v>1633</v>
      </c>
      <c r="F1615" s="10"/>
      <c r="G1615" s="10">
        <v>1</v>
      </c>
      <c r="H1615" s="10"/>
      <c r="I1615" s="10">
        <v>59.53</v>
      </c>
      <c r="J1615" s="10"/>
      <c r="K1615" s="13">
        <f t="shared" si="243"/>
        <v>72.031300000000002</v>
      </c>
      <c r="L1615" s="14"/>
      <c r="M1615" s="1322"/>
      <c r="N1615" s="412"/>
      <c r="O1615" s="910"/>
      <c r="P1615" s="908"/>
      <c r="Q1615" s="908"/>
      <c r="R1615" s="909"/>
    </row>
    <row r="1616" spans="3:18" x14ac:dyDescent="0.25">
      <c r="C1616" s="11" t="s">
        <v>2282</v>
      </c>
      <c r="D1616" s="12"/>
      <c r="E1616" s="10" t="s">
        <v>2263</v>
      </c>
      <c r="F1616" s="10"/>
      <c r="G1616" s="10">
        <v>1</v>
      </c>
      <c r="H1616" s="10"/>
      <c r="I1616" s="10">
        <v>44.29</v>
      </c>
      <c r="J1616" s="10"/>
      <c r="K1616" s="13">
        <f t="shared" si="243"/>
        <v>53.590899999999998</v>
      </c>
      <c r="L1616" s="14"/>
      <c r="M1616" s="1322"/>
      <c r="N1616" s="412"/>
      <c r="O1616" s="910"/>
      <c r="P1616" s="908"/>
      <c r="Q1616" s="908"/>
      <c r="R1616" s="909"/>
    </row>
    <row r="1617" spans="3:18" x14ac:dyDescent="0.25">
      <c r="C1617" s="11" t="s">
        <v>2272</v>
      </c>
      <c r="D1617" s="12"/>
      <c r="E1617" s="10" t="s">
        <v>2165</v>
      </c>
      <c r="F1617" s="10"/>
      <c r="G1617" s="10">
        <v>1</v>
      </c>
      <c r="H1617" s="10"/>
      <c r="I1617" s="10">
        <v>60.35</v>
      </c>
      <c r="J1617" s="10"/>
      <c r="K1617" s="13">
        <f t="shared" si="243"/>
        <v>73.023499999999999</v>
      </c>
      <c r="L1617" s="14"/>
      <c r="M1617" s="1322"/>
      <c r="N1617" s="412"/>
      <c r="O1617" s="910"/>
      <c r="P1617" s="908"/>
      <c r="Q1617" s="908"/>
      <c r="R1617" s="909"/>
    </row>
    <row r="1618" spans="3:18" x14ac:dyDescent="0.25">
      <c r="C1618" s="11" t="s">
        <v>2283</v>
      </c>
      <c r="D1618" s="12"/>
      <c r="E1618" s="10" t="s">
        <v>1558</v>
      </c>
      <c r="F1618" s="10"/>
      <c r="G1618" s="10">
        <v>1</v>
      </c>
      <c r="H1618" s="10"/>
      <c r="I1618" s="10">
        <v>18.39</v>
      </c>
      <c r="J1618" s="10"/>
      <c r="K1618" s="13">
        <f t="shared" si="243"/>
        <v>22.251899999999999</v>
      </c>
      <c r="L1618" s="14"/>
      <c r="M1618" s="1322"/>
      <c r="N1618" s="412"/>
      <c r="O1618" s="910"/>
      <c r="P1618" s="908"/>
      <c r="Q1618" s="908"/>
      <c r="R1618" s="909"/>
    </row>
    <row r="1619" spans="3:18" x14ac:dyDescent="0.25">
      <c r="C1619" s="11" t="s">
        <v>2284</v>
      </c>
      <c r="D1619" s="12"/>
      <c r="E1619" s="10" t="s">
        <v>2257</v>
      </c>
      <c r="F1619" s="10"/>
      <c r="G1619" s="10">
        <v>1</v>
      </c>
      <c r="H1619" s="10"/>
      <c r="I1619" s="10">
        <v>27.15</v>
      </c>
      <c r="J1619" s="10"/>
      <c r="K1619" s="13">
        <f t="shared" si="243"/>
        <v>32.851500000000001</v>
      </c>
      <c r="L1619" s="14"/>
      <c r="M1619" s="1322"/>
      <c r="N1619" s="412"/>
      <c r="O1619" s="910"/>
      <c r="P1619" s="908"/>
      <c r="Q1619" s="908"/>
      <c r="R1619" s="909"/>
    </row>
    <row r="1620" spans="3:18" x14ac:dyDescent="0.25">
      <c r="C1620" s="11" t="s">
        <v>2285</v>
      </c>
      <c r="D1620" s="12"/>
      <c r="E1620" s="10" t="s">
        <v>2248</v>
      </c>
      <c r="F1620" s="10"/>
      <c r="G1620" s="10">
        <v>1</v>
      </c>
      <c r="H1620" s="10"/>
      <c r="I1620" s="10">
        <v>17.98</v>
      </c>
      <c r="J1620" s="10"/>
      <c r="K1620" s="13">
        <f t="shared" si="243"/>
        <v>21.755800000000001</v>
      </c>
      <c r="L1620" s="14"/>
      <c r="M1620" s="1322"/>
      <c r="N1620" s="412"/>
      <c r="O1620" s="910"/>
      <c r="P1620" s="908"/>
      <c r="Q1620" s="908"/>
      <c r="R1620" s="909"/>
    </row>
    <row r="1621" spans="3:18" x14ac:dyDescent="0.25">
      <c r="C1621" s="11" t="s">
        <v>2286</v>
      </c>
      <c r="D1621" s="12"/>
      <c r="E1621" s="10" t="s">
        <v>2132</v>
      </c>
      <c r="F1621" s="10"/>
      <c r="G1621" s="10">
        <v>1</v>
      </c>
      <c r="H1621" s="10"/>
      <c r="I1621" s="10">
        <v>74.489999999999995</v>
      </c>
      <c r="J1621" s="10"/>
      <c r="K1621" s="13">
        <f t="shared" si="243"/>
        <v>90.132899999999992</v>
      </c>
      <c r="L1621" s="14"/>
      <c r="M1621" s="1322"/>
      <c r="N1621" s="412"/>
      <c r="O1621" s="910"/>
      <c r="P1621" s="908"/>
      <c r="Q1621" s="908"/>
      <c r="R1621" s="909"/>
    </row>
    <row r="1622" spans="3:18" x14ac:dyDescent="0.25">
      <c r="C1622" s="11" t="s">
        <v>2295</v>
      </c>
      <c r="D1622" s="12"/>
      <c r="E1622" s="10" t="s">
        <v>2296</v>
      </c>
      <c r="F1622" s="10"/>
      <c r="G1622" s="10">
        <v>1</v>
      </c>
      <c r="H1622" s="10"/>
      <c r="I1622" s="10">
        <v>32.71</v>
      </c>
      <c r="J1622" s="10"/>
      <c r="K1622" s="13">
        <f t="shared" si="243"/>
        <v>39.579099999999997</v>
      </c>
      <c r="L1622" s="14"/>
      <c r="M1622" s="1322"/>
      <c r="N1622" s="412"/>
      <c r="O1622" s="910"/>
      <c r="P1622" s="908"/>
      <c r="Q1622" s="908"/>
      <c r="R1622" s="909"/>
    </row>
    <row r="1623" spans="3:18" x14ac:dyDescent="0.25">
      <c r="C1623" s="11" t="s">
        <v>2288</v>
      </c>
      <c r="D1623" s="12"/>
      <c r="E1623" s="10" t="s">
        <v>2132</v>
      </c>
      <c r="F1623" s="10"/>
      <c r="G1623" s="10">
        <v>1</v>
      </c>
      <c r="H1623" s="10"/>
      <c r="I1623" s="10">
        <v>136.31</v>
      </c>
      <c r="J1623" s="10"/>
      <c r="K1623" s="13">
        <f t="shared" si="243"/>
        <v>164.93510000000001</v>
      </c>
      <c r="L1623" s="14"/>
      <c r="M1623" s="1322"/>
      <c r="N1623" s="412"/>
      <c r="O1623" s="910"/>
      <c r="P1623" s="908"/>
      <c r="Q1623" s="908"/>
      <c r="R1623" s="909"/>
    </row>
    <row r="1624" spans="3:18" ht="15.75" thickBot="1" x14ac:dyDescent="0.3">
      <c r="C1624" s="15" t="s">
        <v>2287</v>
      </c>
      <c r="D1624" s="16"/>
      <c r="E1624" s="17" t="s">
        <v>2297</v>
      </c>
      <c r="F1624" s="17"/>
      <c r="G1624" s="17">
        <v>1</v>
      </c>
      <c r="H1624" s="17"/>
      <c r="I1624" s="17">
        <v>29.93</v>
      </c>
      <c r="J1624" s="17"/>
      <c r="K1624" s="18">
        <f t="shared" si="243"/>
        <v>36.215299999999999</v>
      </c>
      <c r="L1624" s="19"/>
      <c r="M1624" s="1323"/>
      <c r="N1624" s="414"/>
      <c r="O1624" s="910"/>
      <c r="P1624" s="908"/>
      <c r="Q1624" s="908"/>
      <c r="R1624" s="909"/>
    </row>
    <row r="1625" spans="3:18" x14ac:dyDescent="0.25">
      <c r="C1625" s="25" t="s">
        <v>2299</v>
      </c>
      <c r="D1625" s="26"/>
      <c r="E1625" s="27" t="s">
        <v>2143</v>
      </c>
      <c r="F1625" s="27"/>
      <c r="G1625" s="27">
        <v>1</v>
      </c>
      <c r="H1625" s="27"/>
      <c r="I1625" s="27">
        <v>101.15</v>
      </c>
      <c r="J1625" s="27"/>
      <c r="K1625" s="28">
        <f t="shared" ref="K1625:K1633" si="244">21%*(I1625)+(I1625)*G1625</f>
        <v>122.39150000000001</v>
      </c>
      <c r="L1625" s="29"/>
      <c r="M1625" s="1415" t="s">
        <v>2298</v>
      </c>
      <c r="N1625" s="1416"/>
      <c r="O1625" s="910"/>
      <c r="P1625" s="908"/>
      <c r="Q1625" s="908"/>
      <c r="R1625" s="909"/>
    </row>
    <row r="1626" spans="3:18" x14ac:dyDescent="0.25">
      <c r="C1626" s="23" t="s">
        <v>2300</v>
      </c>
      <c r="D1626" s="24"/>
      <c r="E1626" s="20" t="s">
        <v>2308</v>
      </c>
      <c r="F1626" s="20"/>
      <c r="G1626" s="20">
        <v>1</v>
      </c>
      <c r="H1626" s="20"/>
      <c r="I1626" s="20">
        <v>53.06</v>
      </c>
      <c r="J1626" s="20"/>
      <c r="K1626" s="21">
        <f t="shared" si="244"/>
        <v>64.202600000000004</v>
      </c>
      <c r="L1626" s="22"/>
      <c r="M1626" s="1417"/>
      <c r="N1626" s="1418"/>
      <c r="O1626" s="910"/>
      <c r="P1626" s="908"/>
      <c r="Q1626" s="908"/>
      <c r="R1626" s="909"/>
    </row>
    <row r="1627" spans="3:18" x14ac:dyDescent="0.25">
      <c r="C1627" s="23" t="s">
        <v>2301</v>
      </c>
      <c r="D1627" s="24"/>
      <c r="E1627" s="20" t="s">
        <v>2165</v>
      </c>
      <c r="F1627" s="20"/>
      <c r="G1627" s="20">
        <v>1</v>
      </c>
      <c r="H1627" s="20"/>
      <c r="I1627" s="20">
        <v>111.22</v>
      </c>
      <c r="J1627" s="20"/>
      <c r="K1627" s="21">
        <f t="shared" si="244"/>
        <v>134.5762</v>
      </c>
      <c r="L1627" s="22"/>
      <c r="M1627" s="1417"/>
      <c r="N1627" s="1418"/>
      <c r="O1627" s="910"/>
      <c r="P1627" s="908"/>
      <c r="Q1627" s="908"/>
      <c r="R1627" s="909"/>
    </row>
    <row r="1628" spans="3:18" x14ac:dyDescent="0.25">
      <c r="C1628" s="23" t="s">
        <v>2302</v>
      </c>
      <c r="D1628" s="24"/>
      <c r="E1628" s="20" t="s">
        <v>2143</v>
      </c>
      <c r="F1628" s="20"/>
      <c r="G1628" s="20">
        <v>1</v>
      </c>
      <c r="H1628" s="20"/>
      <c r="I1628" s="20">
        <v>85.75</v>
      </c>
      <c r="J1628" s="20"/>
      <c r="K1628" s="21">
        <f t="shared" si="244"/>
        <v>103.75749999999999</v>
      </c>
      <c r="L1628" s="22"/>
      <c r="M1628" s="1417"/>
      <c r="N1628" s="1418"/>
      <c r="O1628" s="910"/>
      <c r="P1628" s="908"/>
      <c r="Q1628" s="908"/>
      <c r="R1628" s="909"/>
    </row>
    <row r="1629" spans="3:18" x14ac:dyDescent="0.25">
      <c r="C1629" s="23" t="s">
        <v>2303</v>
      </c>
      <c r="D1629" s="24"/>
      <c r="E1629" s="20" t="s">
        <v>2165</v>
      </c>
      <c r="F1629" s="20"/>
      <c r="G1629" s="20">
        <v>1</v>
      </c>
      <c r="H1629" s="20"/>
      <c r="I1629" s="20">
        <v>105.44</v>
      </c>
      <c r="J1629" s="20"/>
      <c r="K1629" s="21">
        <f t="shared" si="244"/>
        <v>127.58239999999999</v>
      </c>
      <c r="L1629" s="22"/>
      <c r="M1629" s="1417"/>
      <c r="N1629" s="1418"/>
      <c r="O1629" s="910"/>
      <c r="P1629" s="908"/>
      <c r="Q1629" s="908"/>
      <c r="R1629" s="909"/>
    </row>
    <row r="1630" spans="3:18" x14ac:dyDescent="0.25">
      <c r="C1630" s="23" t="s">
        <v>2304</v>
      </c>
      <c r="D1630" s="24"/>
      <c r="E1630" s="20" t="s">
        <v>1558</v>
      </c>
      <c r="F1630" s="20"/>
      <c r="G1630" s="20">
        <v>1</v>
      </c>
      <c r="H1630" s="20"/>
      <c r="I1630" s="20">
        <v>92.63</v>
      </c>
      <c r="J1630" s="20"/>
      <c r="K1630" s="21">
        <f t="shared" si="244"/>
        <v>112.08229999999999</v>
      </c>
      <c r="L1630" s="22"/>
      <c r="M1630" s="1417"/>
      <c r="N1630" s="1418"/>
      <c r="O1630" s="910"/>
      <c r="P1630" s="908"/>
      <c r="Q1630" s="908"/>
      <c r="R1630" s="909"/>
    </row>
    <row r="1631" spans="3:18" x14ac:dyDescent="0.25">
      <c r="C1631" s="23" t="s">
        <v>2305</v>
      </c>
      <c r="D1631" s="24"/>
      <c r="E1631" s="20" t="s">
        <v>2165</v>
      </c>
      <c r="F1631" s="20"/>
      <c r="G1631" s="20">
        <v>1</v>
      </c>
      <c r="H1631" s="20"/>
      <c r="I1631" s="20">
        <v>111.22</v>
      </c>
      <c r="J1631" s="20"/>
      <c r="K1631" s="21">
        <f t="shared" si="244"/>
        <v>134.5762</v>
      </c>
      <c r="L1631" s="22"/>
      <c r="M1631" s="1417"/>
      <c r="N1631" s="1418"/>
      <c r="O1631" s="910"/>
      <c r="P1631" s="908"/>
      <c r="Q1631" s="908"/>
      <c r="R1631" s="909"/>
    </row>
    <row r="1632" spans="3:18" x14ac:dyDescent="0.25">
      <c r="C1632" s="23" t="s">
        <v>2306</v>
      </c>
      <c r="D1632" s="24"/>
      <c r="E1632" s="20" t="s">
        <v>2162</v>
      </c>
      <c r="F1632" s="20"/>
      <c r="G1632" s="20">
        <v>1</v>
      </c>
      <c r="H1632" s="20"/>
      <c r="I1632" s="20">
        <v>231.73</v>
      </c>
      <c r="J1632" s="20"/>
      <c r="K1632" s="21">
        <f t="shared" si="244"/>
        <v>280.39330000000001</v>
      </c>
      <c r="L1632" s="22"/>
      <c r="M1632" s="1417"/>
      <c r="N1632" s="1418"/>
      <c r="O1632" s="910"/>
      <c r="P1632" s="908"/>
      <c r="Q1632" s="908"/>
      <c r="R1632" s="909"/>
    </row>
    <row r="1633" spans="3:18" ht="15.75" thickBot="1" x14ac:dyDescent="0.3">
      <c r="C1633" s="32" t="s">
        <v>2307</v>
      </c>
      <c r="D1633" s="33"/>
      <c r="E1633" s="34" t="s">
        <v>2143</v>
      </c>
      <c r="F1633" s="34"/>
      <c r="G1633" s="34">
        <v>1</v>
      </c>
      <c r="H1633" s="34"/>
      <c r="I1633" s="34">
        <v>101.21</v>
      </c>
      <c r="J1633" s="34"/>
      <c r="K1633" s="35">
        <f t="shared" si="244"/>
        <v>122.46409999999999</v>
      </c>
      <c r="L1633" s="36"/>
      <c r="M1633" s="1419"/>
      <c r="N1633" s="1420"/>
      <c r="O1633" s="1349"/>
      <c r="P1633" s="1414"/>
      <c r="Q1633" s="1414"/>
      <c r="R1633" s="1350"/>
    </row>
    <row r="1634" spans="3:18" x14ac:dyDescent="0.25">
      <c r="C1634" s="181" t="s">
        <v>1855</v>
      </c>
      <c r="D1634" s="286"/>
      <c r="E1634" s="287" t="s">
        <v>1881</v>
      </c>
      <c r="F1634" s="287"/>
      <c r="G1634" s="168">
        <v>3</v>
      </c>
      <c r="H1634" s="168"/>
      <c r="I1634" s="168">
        <v>49.53</v>
      </c>
      <c r="J1634" s="168"/>
      <c r="K1634" s="537">
        <f>21%*(I1634)+(I1634)*G1634</f>
        <v>158.9913</v>
      </c>
      <c r="L1634" s="538"/>
      <c r="M1634" s="1348"/>
      <c r="N1634" s="907"/>
      <c r="O1634" s="1333" t="s">
        <v>1957</v>
      </c>
      <c r="P1634" s="1334"/>
      <c r="Q1634" s="1326" t="s">
        <v>1874</v>
      </c>
      <c r="R1634" s="590"/>
    </row>
    <row r="1635" spans="3:18" x14ac:dyDescent="0.25">
      <c r="C1635" s="217" t="s">
        <v>1856</v>
      </c>
      <c r="D1635" s="218"/>
      <c r="E1635" s="219" t="s">
        <v>1881</v>
      </c>
      <c r="F1635" s="219"/>
      <c r="G1635" s="219">
        <v>1</v>
      </c>
      <c r="H1635" s="219"/>
      <c r="I1635" s="219">
        <v>35.07</v>
      </c>
      <c r="J1635" s="219"/>
      <c r="K1635" s="166">
        <f t="shared" ref="K1635" si="245">21%*(I1635)+(I1635)</f>
        <v>42.434699999999999</v>
      </c>
      <c r="L1635" s="167"/>
      <c r="M1635" s="910"/>
      <c r="N1635" s="909"/>
      <c r="O1635" s="1335"/>
      <c r="P1635" s="1336"/>
      <c r="Q1635" s="1327"/>
      <c r="R1635" s="592"/>
    </row>
    <row r="1636" spans="3:18" x14ac:dyDescent="0.25">
      <c r="C1636" s="217" t="s">
        <v>1857</v>
      </c>
      <c r="D1636" s="218"/>
      <c r="E1636" s="168" t="s">
        <v>1881</v>
      </c>
      <c r="F1636" s="168"/>
      <c r="G1636" s="219">
        <v>9</v>
      </c>
      <c r="H1636" s="219"/>
      <c r="I1636" s="219">
        <v>40.29</v>
      </c>
      <c r="J1636" s="219"/>
      <c r="K1636" s="166">
        <f>21%*(I1636)+(I1636)*G1636</f>
        <v>371.07089999999999</v>
      </c>
      <c r="L1636" s="167"/>
      <c r="M1636" s="910"/>
      <c r="N1636" s="909"/>
      <c r="O1636" s="1335"/>
      <c r="P1636" s="1336"/>
      <c r="Q1636" s="1327"/>
      <c r="R1636" s="592"/>
    </row>
    <row r="1637" spans="3:18" x14ac:dyDescent="0.25">
      <c r="C1637" s="217" t="s">
        <v>1858</v>
      </c>
      <c r="D1637" s="218"/>
      <c r="E1637" s="168" t="s">
        <v>1881</v>
      </c>
      <c r="F1637" s="168"/>
      <c r="G1637" s="219">
        <v>1</v>
      </c>
      <c r="H1637" s="219"/>
      <c r="I1637" s="219">
        <v>30.41</v>
      </c>
      <c r="J1637" s="219"/>
      <c r="K1637" s="166">
        <f t="shared" ref="K1637:K1698" si="246">21%*(I1637)+(I1637)*G1637</f>
        <v>36.796100000000003</v>
      </c>
      <c r="L1637" s="167"/>
      <c r="M1637" s="910"/>
      <c r="N1637" s="909"/>
      <c r="O1637" s="1335"/>
      <c r="P1637" s="1336"/>
      <c r="Q1637" s="1327"/>
      <c r="R1637" s="592"/>
    </row>
    <row r="1638" spans="3:18" x14ac:dyDescent="0.25">
      <c r="C1638" s="217" t="s">
        <v>1859</v>
      </c>
      <c r="D1638" s="218"/>
      <c r="E1638" s="168" t="s">
        <v>1881</v>
      </c>
      <c r="F1638" s="168"/>
      <c r="G1638" s="219">
        <v>1</v>
      </c>
      <c r="H1638" s="219"/>
      <c r="I1638" s="219">
        <v>61.46</v>
      </c>
      <c r="J1638" s="219"/>
      <c r="K1638" s="166">
        <f t="shared" si="246"/>
        <v>74.366600000000005</v>
      </c>
      <c r="L1638" s="167"/>
      <c r="M1638" s="910"/>
      <c r="N1638" s="909"/>
      <c r="O1638" s="1335"/>
      <c r="P1638" s="1336"/>
      <c r="Q1638" s="1327"/>
      <c r="R1638" s="592"/>
    </row>
    <row r="1639" spans="3:18" x14ac:dyDescent="0.25">
      <c r="C1639" s="217" t="s">
        <v>1860</v>
      </c>
      <c r="D1639" s="218"/>
      <c r="E1639" s="219" t="s">
        <v>1882</v>
      </c>
      <c r="F1639" s="219"/>
      <c r="G1639" s="219">
        <v>3</v>
      </c>
      <c r="H1639" s="219"/>
      <c r="I1639" s="219">
        <v>22.44</v>
      </c>
      <c r="J1639" s="219"/>
      <c r="K1639" s="166">
        <f t="shared" si="246"/>
        <v>72.03240000000001</v>
      </c>
      <c r="L1639" s="167"/>
      <c r="M1639" s="910"/>
      <c r="N1639" s="909"/>
      <c r="O1639" s="1335"/>
      <c r="P1639" s="1336"/>
      <c r="Q1639" s="1327"/>
      <c r="R1639" s="592"/>
    </row>
    <row r="1640" spans="3:18" x14ac:dyDescent="0.25">
      <c r="C1640" s="217" t="s">
        <v>1861</v>
      </c>
      <c r="D1640" s="218"/>
      <c r="E1640" s="219" t="s">
        <v>1882</v>
      </c>
      <c r="F1640" s="219"/>
      <c r="G1640" s="219">
        <v>2</v>
      </c>
      <c r="H1640" s="219"/>
      <c r="I1640" s="219">
        <v>15.42</v>
      </c>
      <c r="J1640" s="219"/>
      <c r="K1640" s="166">
        <f t="shared" si="246"/>
        <v>34.078200000000002</v>
      </c>
      <c r="L1640" s="167"/>
      <c r="M1640" s="910"/>
      <c r="N1640" s="909"/>
      <c r="O1640" s="1335"/>
      <c r="P1640" s="1336"/>
      <c r="Q1640" s="1327"/>
      <c r="R1640" s="592"/>
    </row>
    <row r="1641" spans="3:18" x14ac:dyDescent="0.25">
      <c r="C1641" s="217" t="s">
        <v>1862</v>
      </c>
      <c r="D1641" s="218"/>
      <c r="E1641" s="168" t="s">
        <v>1881</v>
      </c>
      <c r="F1641" s="168"/>
      <c r="G1641" s="219">
        <v>1</v>
      </c>
      <c r="H1641" s="219"/>
      <c r="I1641" s="219">
        <v>40.340000000000003</v>
      </c>
      <c r="J1641" s="219"/>
      <c r="K1641" s="166">
        <f t="shared" si="246"/>
        <v>48.811400000000006</v>
      </c>
      <c r="L1641" s="167"/>
      <c r="M1641" s="910"/>
      <c r="N1641" s="909"/>
      <c r="O1641" s="1335"/>
      <c r="P1641" s="1336"/>
      <c r="Q1641" s="1327"/>
      <c r="R1641" s="592"/>
    </row>
    <row r="1642" spans="3:18" x14ac:dyDescent="0.25">
      <c r="C1642" s="162" t="s">
        <v>1959</v>
      </c>
      <c r="D1642" s="163"/>
      <c r="E1642" s="168" t="s">
        <v>1881</v>
      </c>
      <c r="F1642" s="168"/>
      <c r="G1642" s="164">
        <v>1</v>
      </c>
      <c r="H1642" s="165"/>
      <c r="I1642" s="164">
        <v>13.09</v>
      </c>
      <c r="J1642" s="165"/>
      <c r="K1642" s="166">
        <f t="shared" si="246"/>
        <v>15.838899999999999</v>
      </c>
      <c r="L1642" s="167"/>
      <c r="M1642" s="910"/>
      <c r="N1642" s="909"/>
      <c r="O1642" s="1335"/>
      <c r="P1642" s="1336"/>
      <c r="Q1642" s="1327"/>
      <c r="R1642" s="592"/>
    </row>
    <row r="1643" spans="3:18" x14ac:dyDescent="0.25">
      <c r="C1643" s="217" t="s">
        <v>1863</v>
      </c>
      <c r="D1643" s="218"/>
      <c r="E1643" s="168" t="s">
        <v>1881</v>
      </c>
      <c r="F1643" s="168"/>
      <c r="G1643" s="219">
        <v>2</v>
      </c>
      <c r="H1643" s="219"/>
      <c r="I1643" s="219">
        <v>23.62</v>
      </c>
      <c r="J1643" s="219"/>
      <c r="K1643" s="166">
        <f t="shared" si="246"/>
        <v>52.200200000000002</v>
      </c>
      <c r="L1643" s="167"/>
      <c r="M1643" s="910"/>
      <c r="N1643" s="909"/>
      <c r="O1643" s="1335"/>
      <c r="P1643" s="1336"/>
      <c r="Q1643" s="1327"/>
      <c r="R1643" s="592"/>
    </row>
    <row r="1644" spans="3:18" x14ac:dyDescent="0.25">
      <c r="C1644" s="217" t="s">
        <v>1864</v>
      </c>
      <c r="D1644" s="218"/>
      <c r="E1644" s="168" t="s">
        <v>1881</v>
      </c>
      <c r="F1644" s="168"/>
      <c r="G1644" s="219">
        <v>4</v>
      </c>
      <c r="H1644" s="219"/>
      <c r="I1644" s="219">
        <v>20.03</v>
      </c>
      <c r="J1644" s="219"/>
      <c r="K1644" s="166">
        <f t="shared" si="246"/>
        <v>84.326300000000003</v>
      </c>
      <c r="L1644" s="167"/>
      <c r="M1644" s="910"/>
      <c r="N1644" s="909"/>
      <c r="O1644" s="1335"/>
      <c r="P1644" s="1336"/>
      <c r="Q1644" s="1327"/>
      <c r="R1644" s="592"/>
    </row>
    <row r="1645" spans="3:18" x14ac:dyDescent="0.25">
      <c r="C1645" s="217" t="s">
        <v>1865</v>
      </c>
      <c r="D1645" s="218"/>
      <c r="E1645" s="219" t="s">
        <v>1882</v>
      </c>
      <c r="F1645" s="219"/>
      <c r="G1645" s="219">
        <v>1</v>
      </c>
      <c r="H1645" s="219"/>
      <c r="I1645" s="219">
        <v>17.829999999999998</v>
      </c>
      <c r="J1645" s="219"/>
      <c r="K1645" s="166">
        <f t="shared" si="246"/>
        <v>21.574299999999997</v>
      </c>
      <c r="L1645" s="167"/>
      <c r="M1645" s="910"/>
      <c r="N1645" s="909"/>
      <c r="O1645" s="1335"/>
      <c r="P1645" s="1336"/>
      <c r="Q1645" s="1327"/>
      <c r="R1645" s="592"/>
    </row>
    <row r="1646" spans="3:18" x14ac:dyDescent="0.25">
      <c r="C1646" s="217" t="s">
        <v>1866</v>
      </c>
      <c r="D1646" s="218"/>
      <c r="E1646" s="219" t="s">
        <v>1881</v>
      </c>
      <c r="F1646" s="219"/>
      <c r="G1646" s="219">
        <v>1</v>
      </c>
      <c r="H1646" s="219"/>
      <c r="I1646" s="219">
        <v>20.5</v>
      </c>
      <c r="J1646" s="219"/>
      <c r="K1646" s="166">
        <f t="shared" si="246"/>
        <v>24.805</v>
      </c>
      <c r="L1646" s="167"/>
      <c r="M1646" s="910"/>
      <c r="N1646" s="909"/>
      <c r="O1646" s="1335"/>
      <c r="P1646" s="1336"/>
      <c r="Q1646" s="1327"/>
      <c r="R1646" s="592"/>
    </row>
    <row r="1647" spans="3:18" x14ac:dyDescent="0.25">
      <c r="C1647" s="217" t="s">
        <v>1867</v>
      </c>
      <c r="D1647" s="218"/>
      <c r="E1647" s="219" t="s">
        <v>1881</v>
      </c>
      <c r="F1647" s="219"/>
      <c r="G1647" s="219">
        <v>1</v>
      </c>
      <c r="H1647" s="219"/>
      <c r="I1647" s="219">
        <v>25.64</v>
      </c>
      <c r="J1647" s="219"/>
      <c r="K1647" s="166">
        <f t="shared" si="246"/>
        <v>31.0244</v>
      </c>
      <c r="L1647" s="167"/>
      <c r="M1647" s="910"/>
      <c r="N1647" s="909"/>
      <c r="O1647" s="1335"/>
      <c r="P1647" s="1336"/>
      <c r="Q1647" s="1327"/>
      <c r="R1647" s="592"/>
    </row>
    <row r="1648" spans="3:18" x14ac:dyDescent="0.25">
      <c r="C1648" s="217" t="s">
        <v>1868</v>
      </c>
      <c r="D1648" s="218"/>
      <c r="E1648" s="219" t="s">
        <v>1882</v>
      </c>
      <c r="F1648" s="219"/>
      <c r="G1648" s="219">
        <v>3</v>
      </c>
      <c r="H1648" s="219"/>
      <c r="I1648" s="219">
        <v>47.3</v>
      </c>
      <c r="J1648" s="219"/>
      <c r="K1648" s="166">
        <f t="shared" si="246"/>
        <v>151.83299999999997</v>
      </c>
      <c r="L1648" s="167"/>
      <c r="M1648" s="910"/>
      <c r="N1648" s="909"/>
      <c r="O1648" s="1335"/>
      <c r="P1648" s="1336"/>
      <c r="Q1648" s="1327"/>
      <c r="R1648" s="592"/>
    </row>
    <row r="1649" spans="3:18" x14ac:dyDescent="0.25">
      <c r="C1649" s="217" t="s">
        <v>1869</v>
      </c>
      <c r="D1649" s="218"/>
      <c r="E1649" s="219" t="s">
        <v>1881</v>
      </c>
      <c r="F1649" s="219"/>
      <c r="G1649" s="219">
        <v>1</v>
      </c>
      <c r="H1649" s="219"/>
      <c r="I1649" s="219">
        <v>12.03</v>
      </c>
      <c r="J1649" s="219"/>
      <c r="K1649" s="166">
        <f t="shared" si="246"/>
        <v>14.5563</v>
      </c>
      <c r="L1649" s="167"/>
      <c r="M1649" s="910"/>
      <c r="N1649" s="909"/>
      <c r="O1649" s="1335"/>
      <c r="P1649" s="1336"/>
      <c r="Q1649" s="1327"/>
      <c r="R1649" s="592"/>
    </row>
    <row r="1650" spans="3:18" x14ac:dyDescent="0.25">
      <c r="C1650" s="217" t="s">
        <v>1870</v>
      </c>
      <c r="D1650" s="218"/>
      <c r="E1650" s="219" t="s">
        <v>1882</v>
      </c>
      <c r="F1650" s="219"/>
      <c r="G1650" s="219">
        <v>1</v>
      </c>
      <c r="H1650" s="219"/>
      <c r="I1650" s="219">
        <v>25.96</v>
      </c>
      <c r="J1650" s="219"/>
      <c r="K1650" s="166">
        <f t="shared" si="246"/>
        <v>31.4116</v>
      </c>
      <c r="L1650" s="167"/>
      <c r="M1650" s="910"/>
      <c r="N1650" s="909"/>
      <c r="O1650" s="1335"/>
      <c r="P1650" s="1336"/>
      <c r="Q1650" s="1327"/>
      <c r="R1650" s="592"/>
    </row>
    <row r="1651" spans="3:18" x14ac:dyDescent="0.25">
      <c r="C1651" s="217" t="s">
        <v>1871</v>
      </c>
      <c r="D1651" s="218"/>
      <c r="E1651" s="219" t="s">
        <v>1882</v>
      </c>
      <c r="F1651" s="219"/>
      <c r="G1651" s="219">
        <v>1</v>
      </c>
      <c r="H1651" s="219"/>
      <c r="I1651" s="219">
        <v>26.82</v>
      </c>
      <c r="J1651" s="219"/>
      <c r="K1651" s="166">
        <f t="shared" si="246"/>
        <v>32.452199999999998</v>
      </c>
      <c r="L1651" s="167"/>
      <c r="M1651" s="910"/>
      <c r="N1651" s="909"/>
      <c r="O1651" s="1335"/>
      <c r="P1651" s="1336"/>
      <c r="Q1651" s="1327"/>
      <c r="R1651" s="592"/>
    </row>
    <row r="1652" spans="3:18" x14ac:dyDescent="0.25">
      <c r="C1652" s="217" t="s">
        <v>1872</v>
      </c>
      <c r="D1652" s="218"/>
      <c r="E1652" s="219" t="s">
        <v>1881</v>
      </c>
      <c r="F1652" s="219"/>
      <c r="G1652" s="219">
        <v>1</v>
      </c>
      <c r="H1652" s="219"/>
      <c r="I1652" s="219">
        <v>23.02</v>
      </c>
      <c r="J1652" s="219"/>
      <c r="K1652" s="166">
        <f t="shared" si="246"/>
        <v>27.854199999999999</v>
      </c>
      <c r="L1652" s="167"/>
      <c r="M1652" s="910"/>
      <c r="N1652" s="909"/>
      <c r="O1652" s="1335"/>
      <c r="P1652" s="1336"/>
      <c r="Q1652" s="1327"/>
      <c r="R1652" s="592"/>
    </row>
    <row r="1653" spans="3:18" x14ac:dyDescent="0.25">
      <c r="C1653" s="217" t="s">
        <v>1873</v>
      </c>
      <c r="D1653" s="218"/>
      <c r="E1653" s="219" t="s">
        <v>1881</v>
      </c>
      <c r="F1653" s="219"/>
      <c r="G1653" s="219">
        <v>4</v>
      </c>
      <c r="H1653" s="219"/>
      <c r="I1653" s="219">
        <v>32.68</v>
      </c>
      <c r="J1653" s="219"/>
      <c r="K1653" s="166">
        <f t="shared" si="246"/>
        <v>137.58279999999999</v>
      </c>
      <c r="L1653" s="167"/>
      <c r="M1653" s="910"/>
      <c r="N1653" s="909"/>
      <c r="O1653" s="1335"/>
      <c r="P1653" s="1336"/>
      <c r="Q1653" s="1327"/>
      <c r="R1653" s="592"/>
    </row>
    <row r="1654" spans="3:18" x14ac:dyDescent="0.25">
      <c r="C1654" s="1211" t="s">
        <v>1923</v>
      </c>
      <c r="D1654" s="1212"/>
      <c r="E1654" s="1202" t="s">
        <v>1924</v>
      </c>
      <c r="F1654" s="1203"/>
      <c r="G1654" s="1202">
        <v>1</v>
      </c>
      <c r="H1654" s="1203"/>
      <c r="I1654" s="1202">
        <v>29.71</v>
      </c>
      <c r="J1654" s="1203"/>
      <c r="K1654" s="166">
        <f t="shared" si="246"/>
        <v>35.949100000000001</v>
      </c>
      <c r="L1654" s="167"/>
      <c r="M1654" s="910"/>
      <c r="N1654" s="909"/>
      <c r="O1654" s="1335"/>
      <c r="P1654" s="1336"/>
      <c r="Q1654" s="1327"/>
      <c r="R1654" s="592"/>
    </row>
    <row r="1655" spans="3:18" x14ac:dyDescent="0.25">
      <c r="C1655" s="162" t="s">
        <v>1889</v>
      </c>
      <c r="D1655" s="163"/>
      <c r="E1655" s="219" t="s">
        <v>1882</v>
      </c>
      <c r="F1655" s="219"/>
      <c r="G1655" s="164">
        <v>1</v>
      </c>
      <c r="H1655" s="165"/>
      <c r="I1655" s="164">
        <v>25.26</v>
      </c>
      <c r="J1655" s="165"/>
      <c r="K1655" s="166">
        <f t="shared" si="246"/>
        <v>30.564600000000002</v>
      </c>
      <c r="L1655" s="167"/>
      <c r="M1655" s="910"/>
      <c r="N1655" s="909"/>
      <c r="O1655" s="1335"/>
      <c r="P1655" s="1336"/>
      <c r="Q1655" s="1327"/>
      <c r="R1655" s="592"/>
    </row>
    <row r="1656" spans="3:18" x14ac:dyDescent="0.25">
      <c r="C1656" s="162" t="s">
        <v>1890</v>
      </c>
      <c r="D1656" s="163"/>
      <c r="E1656" s="164" t="s">
        <v>1925</v>
      </c>
      <c r="F1656" s="165"/>
      <c r="G1656" s="164">
        <v>1</v>
      </c>
      <c r="H1656" s="165"/>
      <c r="I1656" s="164">
        <v>33.18</v>
      </c>
      <c r="J1656" s="165"/>
      <c r="K1656" s="166">
        <f t="shared" si="246"/>
        <v>40.147799999999997</v>
      </c>
      <c r="L1656" s="167"/>
      <c r="M1656" s="910"/>
      <c r="N1656" s="909"/>
      <c r="O1656" s="1335"/>
      <c r="P1656" s="1336"/>
      <c r="Q1656" s="1327"/>
      <c r="R1656" s="592"/>
    </row>
    <row r="1657" spans="3:18" x14ac:dyDescent="0.25">
      <c r="C1657" s="162" t="s">
        <v>1891</v>
      </c>
      <c r="D1657" s="163"/>
      <c r="E1657" s="164" t="s">
        <v>1924</v>
      </c>
      <c r="F1657" s="165"/>
      <c r="G1657" s="164">
        <v>1</v>
      </c>
      <c r="H1657" s="165"/>
      <c r="I1657" s="164">
        <v>9.8000000000000007</v>
      </c>
      <c r="J1657" s="165"/>
      <c r="K1657" s="166">
        <f t="shared" si="246"/>
        <v>11.858000000000001</v>
      </c>
      <c r="L1657" s="167"/>
      <c r="M1657" s="910"/>
      <c r="N1657" s="909"/>
      <c r="O1657" s="1335"/>
      <c r="P1657" s="1336"/>
      <c r="Q1657" s="1327"/>
      <c r="R1657" s="592"/>
    </row>
    <row r="1658" spans="3:18" x14ac:dyDescent="0.25">
      <c r="C1658" s="162" t="s">
        <v>1892</v>
      </c>
      <c r="D1658" s="163"/>
      <c r="E1658" s="164" t="s">
        <v>1881</v>
      </c>
      <c r="F1658" s="165"/>
      <c r="G1658" s="164">
        <v>1</v>
      </c>
      <c r="H1658" s="165"/>
      <c r="I1658" s="164">
        <v>5.36</v>
      </c>
      <c r="J1658" s="165"/>
      <c r="K1658" s="166">
        <f t="shared" si="246"/>
        <v>6.4855999999999998</v>
      </c>
      <c r="L1658" s="167"/>
      <c r="M1658" s="910"/>
      <c r="N1658" s="909"/>
      <c r="O1658" s="1335"/>
      <c r="P1658" s="1336"/>
      <c r="Q1658" s="1327"/>
      <c r="R1658" s="592"/>
    </row>
    <row r="1659" spans="3:18" x14ac:dyDescent="0.25">
      <c r="C1659" s="162" t="s">
        <v>1893</v>
      </c>
      <c r="D1659" s="163"/>
      <c r="E1659" s="219" t="s">
        <v>1882</v>
      </c>
      <c r="F1659" s="219"/>
      <c r="G1659" s="164">
        <v>1</v>
      </c>
      <c r="H1659" s="165"/>
      <c r="I1659" s="164">
        <v>3.81</v>
      </c>
      <c r="J1659" s="165"/>
      <c r="K1659" s="166">
        <f t="shared" si="246"/>
        <v>4.6101000000000001</v>
      </c>
      <c r="L1659" s="167"/>
      <c r="M1659" s="910"/>
      <c r="N1659" s="909"/>
      <c r="O1659" s="1335"/>
      <c r="P1659" s="1336"/>
      <c r="Q1659" s="1327"/>
      <c r="R1659" s="592"/>
    </row>
    <row r="1660" spans="3:18" x14ac:dyDescent="0.25">
      <c r="C1660" s="162" t="s">
        <v>1894</v>
      </c>
      <c r="D1660" s="163"/>
      <c r="E1660" s="219" t="s">
        <v>1882</v>
      </c>
      <c r="F1660" s="219"/>
      <c r="G1660" s="164">
        <v>1</v>
      </c>
      <c r="H1660" s="165"/>
      <c r="I1660" s="164">
        <v>18.190000000000001</v>
      </c>
      <c r="J1660" s="165"/>
      <c r="K1660" s="166">
        <f t="shared" si="246"/>
        <v>22.009900000000002</v>
      </c>
      <c r="L1660" s="167"/>
      <c r="M1660" s="910"/>
      <c r="N1660" s="909"/>
      <c r="O1660" s="1335"/>
      <c r="P1660" s="1336"/>
      <c r="Q1660" s="1327"/>
      <c r="R1660" s="592"/>
    </row>
    <row r="1661" spans="3:18" x14ac:dyDescent="0.25">
      <c r="C1661" s="162" t="s">
        <v>1895</v>
      </c>
      <c r="D1661" s="163"/>
      <c r="E1661" s="219" t="s">
        <v>1882</v>
      </c>
      <c r="F1661" s="219"/>
      <c r="G1661" s="164">
        <v>1</v>
      </c>
      <c r="H1661" s="165"/>
      <c r="I1661" s="164">
        <v>4.8</v>
      </c>
      <c r="J1661" s="165"/>
      <c r="K1661" s="166">
        <f t="shared" si="246"/>
        <v>5.8079999999999998</v>
      </c>
      <c r="L1661" s="167"/>
      <c r="M1661" s="910"/>
      <c r="N1661" s="909"/>
      <c r="O1661" s="1335"/>
      <c r="P1661" s="1336"/>
      <c r="Q1661" s="1327"/>
      <c r="R1661" s="592"/>
    </row>
    <row r="1662" spans="3:18" x14ac:dyDescent="0.25">
      <c r="C1662" s="162" t="s">
        <v>1896</v>
      </c>
      <c r="D1662" s="163"/>
      <c r="E1662" s="219" t="s">
        <v>1882</v>
      </c>
      <c r="F1662" s="219"/>
      <c r="G1662" s="164">
        <v>1</v>
      </c>
      <c r="H1662" s="165"/>
      <c r="I1662" s="164">
        <v>29.59</v>
      </c>
      <c r="J1662" s="165"/>
      <c r="K1662" s="166">
        <f t="shared" si="246"/>
        <v>35.803899999999999</v>
      </c>
      <c r="L1662" s="167"/>
      <c r="M1662" s="910"/>
      <c r="N1662" s="909"/>
      <c r="O1662" s="1335"/>
      <c r="P1662" s="1336"/>
      <c r="Q1662" s="1327"/>
      <c r="R1662" s="592"/>
    </row>
    <row r="1663" spans="3:18" x14ac:dyDescent="0.25">
      <c r="C1663" s="162" t="s">
        <v>1897</v>
      </c>
      <c r="D1663" s="163"/>
      <c r="E1663" s="164" t="s">
        <v>1926</v>
      </c>
      <c r="F1663" s="165"/>
      <c r="G1663" s="164">
        <v>2</v>
      </c>
      <c r="H1663" s="165"/>
      <c r="I1663" s="164">
        <v>48.32</v>
      </c>
      <c r="J1663" s="165"/>
      <c r="K1663" s="166">
        <f t="shared" si="246"/>
        <v>106.7872</v>
      </c>
      <c r="L1663" s="167"/>
      <c r="M1663" s="910"/>
      <c r="N1663" s="909"/>
      <c r="O1663" s="1335"/>
      <c r="P1663" s="1336"/>
      <c r="Q1663" s="1327"/>
      <c r="R1663" s="592"/>
    </row>
    <row r="1664" spans="3:18" x14ac:dyDescent="0.25">
      <c r="C1664" s="162" t="s">
        <v>1898</v>
      </c>
      <c r="D1664" s="163"/>
      <c r="E1664" s="164" t="s">
        <v>1927</v>
      </c>
      <c r="F1664" s="165"/>
      <c r="G1664" s="164">
        <v>1</v>
      </c>
      <c r="H1664" s="165"/>
      <c r="I1664" s="164">
        <v>54.99</v>
      </c>
      <c r="J1664" s="165"/>
      <c r="K1664" s="166">
        <f t="shared" si="246"/>
        <v>66.537900000000008</v>
      </c>
      <c r="L1664" s="167"/>
      <c r="M1664" s="910"/>
      <c r="N1664" s="909"/>
      <c r="O1664" s="1335"/>
      <c r="P1664" s="1336"/>
      <c r="Q1664" s="1327"/>
      <c r="R1664" s="592"/>
    </row>
    <row r="1665" spans="3:18" x14ac:dyDescent="0.25">
      <c r="C1665" s="162" t="s">
        <v>1899</v>
      </c>
      <c r="D1665" s="163"/>
      <c r="E1665" s="164" t="s">
        <v>1928</v>
      </c>
      <c r="F1665" s="165"/>
      <c r="G1665" s="164">
        <v>1</v>
      </c>
      <c r="H1665" s="165"/>
      <c r="I1665" s="164">
        <v>25.16</v>
      </c>
      <c r="J1665" s="165"/>
      <c r="K1665" s="166">
        <f t="shared" si="246"/>
        <v>30.4436</v>
      </c>
      <c r="L1665" s="167"/>
      <c r="M1665" s="910"/>
      <c r="N1665" s="909"/>
      <c r="O1665" s="1335"/>
      <c r="P1665" s="1336"/>
      <c r="Q1665" s="1327"/>
      <c r="R1665" s="592"/>
    </row>
    <row r="1666" spans="3:18" x14ac:dyDescent="0.25">
      <c r="C1666" s="228" t="s">
        <v>1900</v>
      </c>
      <c r="D1666" s="229"/>
      <c r="E1666" s="164" t="s">
        <v>1929</v>
      </c>
      <c r="F1666" s="165"/>
      <c r="G1666" s="164">
        <v>6</v>
      </c>
      <c r="H1666" s="165"/>
      <c r="I1666" s="164">
        <v>22.83</v>
      </c>
      <c r="J1666" s="165"/>
      <c r="K1666" s="166">
        <f t="shared" si="246"/>
        <v>141.77429999999998</v>
      </c>
      <c r="L1666" s="167"/>
      <c r="M1666" s="910"/>
      <c r="N1666" s="909"/>
      <c r="O1666" s="1335"/>
      <c r="P1666" s="1336"/>
      <c r="Q1666" s="1327"/>
      <c r="R1666" s="592"/>
    </row>
    <row r="1667" spans="3:18" x14ac:dyDescent="0.25">
      <c r="C1667" s="162" t="s">
        <v>1901</v>
      </c>
      <c r="D1667" s="163"/>
      <c r="E1667" s="164" t="s">
        <v>1929</v>
      </c>
      <c r="F1667" s="165"/>
      <c r="G1667" s="164">
        <v>3</v>
      </c>
      <c r="H1667" s="165"/>
      <c r="I1667" s="164">
        <v>35.92</v>
      </c>
      <c r="J1667" s="165"/>
      <c r="K1667" s="166">
        <f t="shared" si="246"/>
        <v>115.3032</v>
      </c>
      <c r="L1667" s="167"/>
      <c r="M1667" s="910"/>
      <c r="N1667" s="909"/>
      <c r="O1667" s="1335"/>
      <c r="P1667" s="1336"/>
      <c r="Q1667" s="1327"/>
      <c r="R1667" s="592"/>
    </row>
    <row r="1668" spans="3:18" x14ac:dyDescent="0.25">
      <c r="C1668" s="162" t="s">
        <v>1902</v>
      </c>
      <c r="D1668" s="163"/>
      <c r="E1668" s="164" t="s">
        <v>1929</v>
      </c>
      <c r="F1668" s="165"/>
      <c r="G1668" s="164">
        <v>3</v>
      </c>
      <c r="H1668" s="165"/>
      <c r="I1668" s="164">
        <v>18.18</v>
      </c>
      <c r="J1668" s="165"/>
      <c r="K1668" s="166">
        <f t="shared" si="246"/>
        <v>58.357799999999997</v>
      </c>
      <c r="L1668" s="167"/>
      <c r="M1668" s="910"/>
      <c r="N1668" s="909"/>
      <c r="O1668" s="1335"/>
      <c r="P1668" s="1336"/>
      <c r="Q1668" s="1327"/>
      <c r="R1668" s="592"/>
    </row>
    <row r="1669" spans="3:18" x14ac:dyDescent="0.25">
      <c r="C1669" s="162" t="s">
        <v>1903</v>
      </c>
      <c r="D1669" s="163"/>
      <c r="E1669" s="164" t="s">
        <v>1929</v>
      </c>
      <c r="F1669" s="165"/>
      <c r="G1669" s="164">
        <v>3</v>
      </c>
      <c r="H1669" s="165"/>
      <c r="I1669" s="164">
        <v>18.75</v>
      </c>
      <c r="J1669" s="165"/>
      <c r="K1669" s="166">
        <f t="shared" si="246"/>
        <v>60.1875</v>
      </c>
      <c r="L1669" s="167"/>
      <c r="M1669" s="910"/>
      <c r="N1669" s="909"/>
      <c r="O1669" s="1335"/>
      <c r="P1669" s="1336"/>
      <c r="Q1669" s="1327"/>
      <c r="R1669" s="592"/>
    </row>
    <row r="1670" spans="3:18" x14ac:dyDescent="0.25">
      <c r="C1670" s="162" t="s">
        <v>1904</v>
      </c>
      <c r="D1670" s="163"/>
      <c r="E1670" s="164" t="s">
        <v>1930</v>
      </c>
      <c r="F1670" s="165"/>
      <c r="G1670" s="164">
        <v>5</v>
      </c>
      <c r="H1670" s="165"/>
      <c r="I1670" s="164">
        <v>52.12</v>
      </c>
      <c r="J1670" s="165"/>
      <c r="K1670" s="166">
        <f t="shared" si="246"/>
        <v>271.54519999999997</v>
      </c>
      <c r="L1670" s="167"/>
      <c r="M1670" s="910"/>
      <c r="N1670" s="909"/>
      <c r="O1670" s="1335"/>
      <c r="P1670" s="1336"/>
      <c r="Q1670" s="1327"/>
      <c r="R1670" s="592"/>
    </row>
    <row r="1671" spans="3:18" x14ac:dyDescent="0.25">
      <c r="C1671" s="162" t="s">
        <v>1905</v>
      </c>
      <c r="D1671" s="163"/>
      <c r="E1671" s="164" t="s">
        <v>1929</v>
      </c>
      <c r="F1671" s="165"/>
      <c r="G1671" s="164">
        <v>1</v>
      </c>
      <c r="H1671" s="165"/>
      <c r="I1671" s="164">
        <v>31.32</v>
      </c>
      <c r="J1671" s="165"/>
      <c r="K1671" s="166">
        <f t="shared" si="246"/>
        <v>37.897199999999998</v>
      </c>
      <c r="L1671" s="167"/>
      <c r="M1671" s="910"/>
      <c r="N1671" s="909"/>
      <c r="O1671" s="1335"/>
      <c r="P1671" s="1336"/>
      <c r="Q1671" s="1327"/>
      <c r="R1671" s="592"/>
    </row>
    <row r="1672" spans="3:18" x14ac:dyDescent="0.25">
      <c r="C1672" s="162" t="s">
        <v>1906</v>
      </c>
      <c r="D1672" s="163"/>
      <c r="E1672" s="164" t="s">
        <v>1930</v>
      </c>
      <c r="F1672" s="165"/>
      <c r="G1672" s="164">
        <v>1</v>
      </c>
      <c r="H1672" s="165"/>
      <c r="I1672" s="164">
        <v>30.81</v>
      </c>
      <c r="J1672" s="165"/>
      <c r="K1672" s="166">
        <f t="shared" si="246"/>
        <v>37.280099999999997</v>
      </c>
      <c r="L1672" s="167"/>
      <c r="M1672" s="910"/>
      <c r="N1672" s="909"/>
      <c r="O1672" s="1335"/>
      <c r="P1672" s="1336"/>
      <c r="Q1672" s="1327"/>
      <c r="R1672" s="592"/>
    </row>
    <row r="1673" spans="3:18" x14ac:dyDescent="0.25">
      <c r="C1673" s="162" t="s">
        <v>1907</v>
      </c>
      <c r="D1673" s="163"/>
      <c r="E1673" s="164" t="s">
        <v>1930</v>
      </c>
      <c r="F1673" s="165"/>
      <c r="G1673" s="164">
        <v>1</v>
      </c>
      <c r="H1673" s="165"/>
      <c r="I1673" s="164">
        <v>58.59</v>
      </c>
      <c r="J1673" s="165"/>
      <c r="K1673" s="166">
        <f t="shared" si="246"/>
        <v>70.893900000000002</v>
      </c>
      <c r="L1673" s="167"/>
      <c r="M1673" s="910"/>
      <c r="N1673" s="909"/>
      <c r="O1673" s="1335"/>
      <c r="P1673" s="1336"/>
      <c r="Q1673" s="1327"/>
      <c r="R1673" s="592"/>
    </row>
    <row r="1674" spans="3:18" x14ac:dyDescent="0.25">
      <c r="C1674" s="162" t="s">
        <v>1908</v>
      </c>
      <c r="D1674" s="163"/>
      <c r="E1674" s="164" t="s">
        <v>1931</v>
      </c>
      <c r="F1674" s="165"/>
      <c r="G1674" s="164">
        <v>1</v>
      </c>
      <c r="H1674" s="165"/>
      <c r="I1674" s="164">
        <v>39</v>
      </c>
      <c r="J1674" s="165"/>
      <c r="K1674" s="166">
        <f t="shared" si="246"/>
        <v>47.19</v>
      </c>
      <c r="L1674" s="167"/>
      <c r="M1674" s="910"/>
      <c r="N1674" s="909"/>
      <c r="O1674" s="1335"/>
      <c r="P1674" s="1336"/>
      <c r="Q1674" s="1327"/>
      <c r="R1674" s="592"/>
    </row>
    <row r="1675" spans="3:18" x14ac:dyDescent="0.25">
      <c r="C1675" s="162" t="s">
        <v>1909</v>
      </c>
      <c r="D1675" s="163"/>
      <c r="E1675" s="164" t="s">
        <v>1932</v>
      </c>
      <c r="F1675" s="165"/>
      <c r="G1675" s="164">
        <v>1</v>
      </c>
      <c r="H1675" s="165"/>
      <c r="I1675" s="164">
        <v>35</v>
      </c>
      <c r="J1675" s="165"/>
      <c r="K1675" s="166">
        <f t="shared" si="246"/>
        <v>42.35</v>
      </c>
      <c r="L1675" s="167"/>
      <c r="M1675" s="910"/>
      <c r="N1675" s="909"/>
      <c r="O1675" s="1335"/>
      <c r="P1675" s="1336"/>
      <c r="Q1675" s="1327"/>
      <c r="R1675" s="592"/>
    </row>
    <row r="1676" spans="3:18" x14ac:dyDescent="0.25">
      <c r="C1676" s="162" t="s">
        <v>1910</v>
      </c>
      <c r="D1676" s="163"/>
      <c r="E1676" s="164" t="s">
        <v>1932</v>
      </c>
      <c r="F1676" s="165"/>
      <c r="G1676" s="164">
        <v>1</v>
      </c>
      <c r="H1676" s="165"/>
      <c r="I1676" s="164">
        <v>37</v>
      </c>
      <c r="J1676" s="165"/>
      <c r="K1676" s="166">
        <f t="shared" si="246"/>
        <v>44.769999999999996</v>
      </c>
      <c r="L1676" s="167"/>
      <c r="M1676" s="910"/>
      <c r="N1676" s="909"/>
      <c r="O1676" s="1335"/>
      <c r="P1676" s="1336"/>
      <c r="Q1676" s="1327"/>
      <c r="R1676" s="592"/>
    </row>
    <row r="1677" spans="3:18" x14ac:dyDescent="0.25">
      <c r="C1677" s="162" t="s">
        <v>1911</v>
      </c>
      <c r="D1677" s="163"/>
      <c r="E1677" s="164" t="s">
        <v>1932</v>
      </c>
      <c r="F1677" s="165"/>
      <c r="G1677" s="164">
        <v>3</v>
      </c>
      <c r="H1677" s="165"/>
      <c r="I1677" s="164">
        <v>37</v>
      </c>
      <c r="J1677" s="165"/>
      <c r="K1677" s="166">
        <f t="shared" si="246"/>
        <v>118.77</v>
      </c>
      <c r="L1677" s="167"/>
      <c r="M1677" s="910"/>
      <c r="N1677" s="909"/>
      <c r="O1677" s="1335"/>
      <c r="P1677" s="1336"/>
      <c r="Q1677" s="1327"/>
      <c r="R1677" s="592"/>
    </row>
    <row r="1678" spans="3:18" x14ac:dyDescent="0.25">
      <c r="C1678" s="162" t="s">
        <v>1912</v>
      </c>
      <c r="D1678" s="163"/>
      <c r="E1678" s="164" t="s">
        <v>1932</v>
      </c>
      <c r="F1678" s="165"/>
      <c r="G1678" s="164">
        <v>1</v>
      </c>
      <c r="H1678" s="165"/>
      <c r="I1678" s="164">
        <v>32</v>
      </c>
      <c r="J1678" s="165"/>
      <c r="K1678" s="166">
        <f t="shared" si="246"/>
        <v>38.72</v>
      </c>
      <c r="L1678" s="167"/>
      <c r="M1678" s="910"/>
      <c r="N1678" s="909"/>
      <c r="O1678" s="1335"/>
      <c r="P1678" s="1336"/>
      <c r="Q1678" s="1327"/>
      <c r="R1678" s="592"/>
    </row>
    <row r="1679" spans="3:18" x14ac:dyDescent="0.25">
      <c r="C1679" s="162" t="s">
        <v>1913</v>
      </c>
      <c r="D1679" s="163"/>
      <c r="E1679" s="164" t="s">
        <v>1932</v>
      </c>
      <c r="F1679" s="165"/>
      <c r="G1679" s="164">
        <v>1</v>
      </c>
      <c r="H1679" s="165"/>
      <c r="I1679" s="164">
        <v>19</v>
      </c>
      <c r="J1679" s="165"/>
      <c r="K1679" s="166">
        <f t="shared" si="246"/>
        <v>22.99</v>
      </c>
      <c r="L1679" s="167"/>
      <c r="M1679" s="910"/>
      <c r="N1679" s="909"/>
      <c r="O1679" s="1335"/>
      <c r="P1679" s="1336"/>
      <c r="Q1679" s="1327"/>
      <c r="R1679" s="592"/>
    </row>
    <row r="1680" spans="3:18" x14ac:dyDescent="0.25">
      <c r="C1680" s="162" t="s">
        <v>1914</v>
      </c>
      <c r="D1680" s="163"/>
      <c r="E1680" s="164" t="s">
        <v>1932</v>
      </c>
      <c r="F1680" s="165"/>
      <c r="G1680" s="164">
        <v>1</v>
      </c>
      <c r="H1680" s="165"/>
      <c r="I1680" s="164">
        <v>32</v>
      </c>
      <c r="J1680" s="165"/>
      <c r="K1680" s="166">
        <f t="shared" si="246"/>
        <v>38.72</v>
      </c>
      <c r="L1680" s="167"/>
      <c r="M1680" s="910"/>
      <c r="N1680" s="909"/>
      <c r="O1680" s="1335"/>
      <c r="P1680" s="1336"/>
      <c r="Q1680" s="1327"/>
      <c r="R1680" s="592"/>
    </row>
    <row r="1681" spans="3:18" x14ac:dyDescent="0.25">
      <c r="C1681" s="162" t="s">
        <v>1915</v>
      </c>
      <c r="D1681" s="163"/>
      <c r="E1681" s="164" t="s">
        <v>1932</v>
      </c>
      <c r="F1681" s="165"/>
      <c r="G1681" s="164">
        <v>1</v>
      </c>
      <c r="H1681" s="165"/>
      <c r="I1681" s="164">
        <v>33</v>
      </c>
      <c r="J1681" s="165"/>
      <c r="K1681" s="166">
        <f t="shared" si="246"/>
        <v>39.93</v>
      </c>
      <c r="L1681" s="167"/>
      <c r="M1681" s="910"/>
      <c r="N1681" s="909"/>
      <c r="O1681" s="1335"/>
      <c r="P1681" s="1336"/>
      <c r="Q1681" s="1327"/>
      <c r="R1681" s="592"/>
    </row>
    <row r="1682" spans="3:18" x14ac:dyDescent="0.25">
      <c r="C1682" s="162" t="s">
        <v>1916</v>
      </c>
      <c r="D1682" s="163"/>
      <c r="E1682" s="164" t="s">
        <v>1932</v>
      </c>
      <c r="F1682" s="165"/>
      <c r="G1682" s="164">
        <v>2</v>
      </c>
      <c r="H1682" s="165"/>
      <c r="I1682" s="164">
        <v>32</v>
      </c>
      <c r="J1682" s="165"/>
      <c r="K1682" s="166">
        <f t="shared" si="246"/>
        <v>70.72</v>
      </c>
      <c r="L1682" s="167"/>
      <c r="M1682" s="910"/>
      <c r="N1682" s="909"/>
      <c r="O1682" s="1335"/>
      <c r="P1682" s="1336"/>
      <c r="Q1682" s="1327"/>
      <c r="R1682" s="592"/>
    </row>
    <row r="1683" spans="3:18" x14ac:dyDescent="0.25">
      <c r="C1683" s="162" t="s">
        <v>1917</v>
      </c>
      <c r="D1683" s="163"/>
      <c r="E1683" s="164" t="s">
        <v>1932</v>
      </c>
      <c r="F1683" s="165"/>
      <c r="G1683" s="164">
        <v>2</v>
      </c>
      <c r="H1683" s="165"/>
      <c r="I1683" s="164">
        <v>17.5</v>
      </c>
      <c r="J1683" s="165"/>
      <c r="K1683" s="166">
        <f t="shared" si="246"/>
        <v>38.674999999999997</v>
      </c>
      <c r="L1683" s="167"/>
      <c r="M1683" s="910"/>
      <c r="N1683" s="909"/>
      <c r="O1683" s="1335"/>
      <c r="P1683" s="1336"/>
      <c r="Q1683" s="1327"/>
      <c r="R1683" s="592"/>
    </row>
    <row r="1684" spans="3:18" x14ac:dyDescent="0.25">
      <c r="C1684" s="162" t="s">
        <v>1918</v>
      </c>
      <c r="D1684" s="163"/>
      <c r="E1684" s="164" t="s">
        <v>1932</v>
      </c>
      <c r="F1684" s="165"/>
      <c r="G1684" s="164">
        <v>1</v>
      </c>
      <c r="H1684" s="165"/>
      <c r="I1684" s="164">
        <v>32</v>
      </c>
      <c r="J1684" s="165"/>
      <c r="K1684" s="166">
        <f t="shared" si="246"/>
        <v>38.72</v>
      </c>
      <c r="L1684" s="167"/>
      <c r="M1684" s="910"/>
      <c r="N1684" s="909"/>
      <c r="O1684" s="1335"/>
      <c r="P1684" s="1336"/>
      <c r="Q1684" s="1327"/>
      <c r="R1684" s="592"/>
    </row>
    <row r="1685" spans="3:18" x14ac:dyDescent="0.25">
      <c r="C1685" s="162" t="s">
        <v>1922</v>
      </c>
      <c r="D1685" s="163"/>
      <c r="E1685" s="164" t="s">
        <v>1932</v>
      </c>
      <c r="F1685" s="165"/>
      <c r="G1685" s="164">
        <v>1</v>
      </c>
      <c r="H1685" s="165"/>
      <c r="I1685" s="164">
        <v>35</v>
      </c>
      <c r="J1685" s="165"/>
      <c r="K1685" s="166">
        <f t="shared" si="246"/>
        <v>42.35</v>
      </c>
      <c r="L1685" s="167"/>
      <c r="M1685" s="910"/>
      <c r="N1685" s="909"/>
      <c r="O1685" s="1335"/>
      <c r="P1685" s="1336"/>
      <c r="Q1685" s="1327"/>
      <c r="R1685" s="592"/>
    </row>
    <row r="1686" spans="3:18" x14ac:dyDescent="0.25">
      <c r="C1686" s="162" t="s">
        <v>1919</v>
      </c>
      <c r="D1686" s="163"/>
      <c r="E1686" s="164" t="s">
        <v>1933</v>
      </c>
      <c r="F1686" s="165"/>
      <c r="G1686" s="164">
        <v>1</v>
      </c>
      <c r="H1686" s="165"/>
      <c r="I1686" s="164">
        <v>38.5</v>
      </c>
      <c r="J1686" s="165"/>
      <c r="K1686" s="166">
        <f t="shared" si="246"/>
        <v>46.585000000000001</v>
      </c>
      <c r="L1686" s="167"/>
      <c r="M1686" s="910"/>
      <c r="N1686" s="909"/>
      <c r="O1686" s="1335"/>
      <c r="P1686" s="1336"/>
      <c r="Q1686" s="1327"/>
      <c r="R1686" s="592"/>
    </row>
    <row r="1687" spans="3:18" x14ac:dyDescent="0.25">
      <c r="C1687" s="162" t="s">
        <v>1920</v>
      </c>
      <c r="D1687" s="163"/>
      <c r="E1687" s="164" t="s">
        <v>1933</v>
      </c>
      <c r="F1687" s="165"/>
      <c r="G1687" s="164">
        <v>1</v>
      </c>
      <c r="H1687" s="165"/>
      <c r="I1687" s="164">
        <v>48</v>
      </c>
      <c r="J1687" s="165"/>
      <c r="K1687" s="166">
        <f t="shared" si="246"/>
        <v>58.08</v>
      </c>
      <c r="L1687" s="167"/>
      <c r="M1687" s="910"/>
      <c r="N1687" s="909"/>
      <c r="O1687" s="1335"/>
      <c r="P1687" s="1336"/>
      <c r="Q1687" s="1327"/>
      <c r="R1687" s="592"/>
    </row>
    <row r="1688" spans="3:18" x14ac:dyDescent="0.25">
      <c r="C1688" s="162" t="s">
        <v>1997</v>
      </c>
      <c r="D1688" s="163"/>
      <c r="E1688" s="164" t="s">
        <v>2008</v>
      </c>
      <c r="F1688" s="165"/>
      <c r="G1688" s="164">
        <v>5</v>
      </c>
      <c r="H1688" s="165"/>
      <c r="I1688" s="164">
        <v>5.83</v>
      </c>
      <c r="J1688" s="165"/>
      <c r="K1688" s="166">
        <f t="shared" si="246"/>
        <v>30.374299999999998</v>
      </c>
      <c r="L1688" s="167"/>
      <c r="M1688" s="910"/>
      <c r="N1688" s="909"/>
      <c r="O1688" s="1335"/>
      <c r="P1688" s="1336"/>
      <c r="Q1688" s="1327"/>
      <c r="R1688" s="592"/>
    </row>
    <row r="1689" spans="3:18" x14ac:dyDescent="0.25">
      <c r="C1689" s="162" t="s">
        <v>1998</v>
      </c>
      <c r="D1689" s="163"/>
      <c r="E1689" s="164" t="s">
        <v>2008</v>
      </c>
      <c r="F1689" s="165"/>
      <c r="G1689" s="164">
        <v>9</v>
      </c>
      <c r="H1689" s="165"/>
      <c r="I1689" s="164">
        <v>7.19</v>
      </c>
      <c r="J1689" s="165"/>
      <c r="K1689" s="166">
        <f t="shared" si="246"/>
        <v>66.21990000000001</v>
      </c>
      <c r="L1689" s="167"/>
      <c r="M1689" s="910"/>
      <c r="N1689" s="909"/>
      <c r="O1689" s="1335"/>
      <c r="P1689" s="1336"/>
      <c r="Q1689" s="1327"/>
      <c r="R1689" s="592"/>
    </row>
    <row r="1690" spans="3:18" x14ac:dyDescent="0.25">
      <c r="C1690" s="162" t="s">
        <v>1999</v>
      </c>
      <c r="D1690" s="163"/>
      <c r="E1690" s="164" t="s">
        <v>2008</v>
      </c>
      <c r="F1690" s="165"/>
      <c r="G1690" s="164">
        <v>1</v>
      </c>
      <c r="H1690" s="165"/>
      <c r="I1690" s="164">
        <v>14.87</v>
      </c>
      <c r="J1690" s="165"/>
      <c r="K1690" s="166">
        <f t="shared" si="246"/>
        <v>17.992699999999999</v>
      </c>
      <c r="L1690" s="167"/>
      <c r="M1690" s="910"/>
      <c r="N1690" s="909"/>
      <c r="O1690" s="1335"/>
      <c r="P1690" s="1336"/>
      <c r="Q1690" s="1327"/>
      <c r="R1690" s="592"/>
    </row>
    <row r="1691" spans="3:18" x14ac:dyDescent="0.25">
      <c r="C1691" s="162" t="s">
        <v>2000</v>
      </c>
      <c r="D1691" s="163"/>
      <c r="E1691" s="164" t="s">
        <v>2008</v>
      </c>
      <c r="F1691" s="165"/>
      <c r="G1691" s="164">
        <v>1</v>
      </c>
      <c r="H1691" s="165"/>
      <c r="I1691" s="164">
        <v>5.83</v>
      </c>
      <c r="J1691" s="165"/>
      <c r="K1691" s="166">
        <f t="shared" si="246"/>
        <v>7.0542999999999996</v>
      </c>
      <c r="L1691" s="167"/>
      <c r="M1691" s="910"/>
      <c r="N1691" s="909"/>
      <c r="O1691" s="1335"/>
      <c r="P1691" s="1336"/>
      <c r="Q1691" s="1327"/>
      <c r="R1691" s="592"/>
    </row>
    <row r="1692" spans="3:18" x14ac:dyDescent="0.25">
      <c r="C1692" s="162" t="s">
        <v>2001</v>
      </c>
      <c r="D1692" s="163"/>
      <c r="E1692" s="164" t="s">
        <v>2009</v>
      </c>
      <c r="F1692" s="165"/>
      <c r="G1692" s="164">
        <v>6</v>
      </c>
      <c r="H1692" s="165"/>
      <c r="I1692" s="164">
        <v>6.57</v>
      </c>
      <c r="J1692" s="165"/>
      <c r="K1692" s="166">
        <f t="shared" si="246"/>
        <v>40.799700000000001</v>
      </c>
      <c r="L1692" s="167"/>
      <c r="M1692" s="910"/>
      <c r="N1692" s="909"/>
      <c r="O1692" s="1335"/>
      <c r="P1692" s="1336"/>
      <c r="Q1692" s="1327"/>
      <c r="R1692" s="592"/>
    </row>
    <row r="1693" spans="3:18" x14ac:dyDescent="0.25">
      <c r="C1693" s="162" t="s">
        <v>2002</v>
      </c>
      <c r="D1693" s="163"/>
      <c r="E1693" s="164" t="s">
        <v>2010</v>
      </c>
      <c r="F1693" s="165"/>
      <c r="G1693" s="164">
        <v>1</v>
      </c>
      <c r="H1693" s="165"/>
      <c r="I1693" s="164">
        <v>20.260000000000002</v>
      </c>
      <c r="J1693" s="165"/>
      <c r="K1693" s="166">
        <f t="shared" si="246"/>
        <v>24.514600000000002</v>
      </c>
      <c r="L1693" s="167"/>
      <c r="M1693" s="910"/>
      <c r="N1693" s="909"/>
      <c r="O1693" s="1335"/>
      <c r="P1693" s="1336"/>
      <c r="Q1693" s="1327"/>
      <c r="R1693" s="592"/>
    </row>
    <row r="1694" spans="3:18" x14ac:dyDescent="0.25">
      <c r="C1694" s="162" t="s">
        <v>2003</v>
      </c>
      <c r="D1694" s="163"/>
      <c r="E1694" s="164" t="s">
        <v>2010</v>
      </c>
      <c r="F1694" s="165"/>
      <c r="G1694" s="164">
        <v>1</v>
      </c>
      <c r="H1694" s="165"/>
      <c r="I1694" s="164">
        <v>15.43</v>
      </c>
      <c r="J1694" s="165"/>
      <c r="K1694" s="166">
        <f t="shared" si="246"/>
        <v>18.670300000000001</v>
      </c>
      <c r="L1694" s="167"/>
      <c r="M1694" s="910"/>
      <c r="N1694" s="909"/>
      <c r="O1694" s="1335"/>
      <c r="P1694" s="1336"/>
      <c r="Q1694" s="1327"/>
      <c r="R1694" s="592"/>
    </row>
    <row r="1695" spans="3:18" x14ac:dyDescent="0.25">
      <c r="C1695" s="162" t="s">
        <v>2004</v>
      </c>
      <c r="D1695" s="163"/>
      <c r="E1695" s="164" t="s">
        <v>2008</v>
      </c>
      <c r="F1695" s="165"/>
      <c r="G1695" s="164">
        <v>1</v>
      </c>
      <c r="H1695" s="165"/>
      <c r="I1695" s="164">
        <v>6.19</v>
      </c>
      <c r="J1695" s="165"/>
      <c r="K1695" s="166">
        <f t="shared" si="246"/>
        <v>7.4899000000000004</v>
      </c>
      <c r="L1695" s="167"/>
      <c r="M1695" s="910"/>
      <c r="N1695" s="909"/>
      <c r="O1695" s="1335"/>
      <c r="P1695" s="1336"/>
      <c r="Q1695" s="1327"/>
      <c r="R1695" s="592"/>
    </row>
    <row r="1696" spans="3:18" x14ac:dyDescent="0.25">
      <c r="C1696" s="162" t="s">
        <v>2005</v>
      </c>
      <c r="D1696" s="163"/>
      <c r="E1696" s="164" t="s">
        <v>2008</v>
      </c>
      <c r="F1696" s="165"/>
      <c r="G1696" s="164">
        <v>9</v>
      </c>
      <c r="H1696" s="165"/>
      <c r="I1696" s="164">
        <v>7.74</v>
      </c>
      <c r="J1696" s="165"/>
      <c r="K1696" s="166">
        <f t="shared" si="246"/>
        <v>71.285399999999996</v>
      </c>
      <c r="L1696" s="167"/>
      <c r="M1696" s="910"/>
      <c r="N1696" s="909"/>
      <c r="O1696" s="1335"/>
      <c r="P1696" s="1336"/>
      <c r="Q1696" s="1327"/>
      <c r="R1696" s="592"/>
    </row>
    <row r="1697" spans="3:18" x14ac:dyDescent="0.25">
      <c r="C1697" s="162" t="s">
        <v>2006</v>
      </c>
      <c r="D1697" s="163"/>
      <c r="E1697" s="164" t="s">
        <v>2008</v>
      </c>
      <c r="F1697" s="165"/>
      <c r="G1697" s="164">
        <v>1</v>
      </c>
      <c r="H1697" s="165"/>
      <c r="I1697" s="164">
        <v>10.34</v>
      </c>
      <c r="J1697" s="165"/>
      <c r="K1697" s="166">
        <f t="shared" si="246"/>
        <v>12.5114</v>
      </c>
      <c r="L1697" s="167"/>
      <c r="M1697" s="910"/>
      <c r="N1697" s="909"/>
      <c r="O1697" s="1335"/>
      <c r="P1697" s="1336"/>
      <c r="Q1697" s="1327"/>
      <c r="R1697" s="592"/>
    </row>
    <row r="1698" spans="3:18" x14ac:dyDescent="0.25">
      <c r="C1698" s="162" t="s">
        <v>2007</v>
      </c>
      <c r="D1698" s="163"/>
      <c r="E1698" s="164" t="s">
        <v>2008</v>
      </c>
      <c r="F1698" s="165"/>
      <c r="G1698" s="164">
        <v>6</v>
      </c>
      <c r="H1698" s="165"/>
      <c r="I1698" s="164">
        <v>6.44</v>
      </c>
      <c r="J1698" s="165"/>
      <c r="K1698" s="166">
        <f t="shared" si="246"/>
        <v>39.992400000000004</v>
      </c>
      <c r="L1698" s="167"/>
      <c r="M1698" s="910"/>
      <c r="N1698" s="909"/>
      <c r="O1698" s="1335"/>
      <c r="P1698" s="1336"/>
      <c r="Q1698" s="1327"/>
      <c r="R1698" s="592"/>
    </row>
    <row r="1699" spans="3:18" x14ac:dyDescent="0.25">
      <c r="C1699" s="162" t="s">
        <v>2013</v>
      </c>
      <c r="D1699" s="163"/>
      <c r="E1699" s="164" t="s">
        <v>2008</v>
      </c>
      <c r="F1699" s="165"/>
      <c r="G1699" s="164">
        <v>1</v>
      </c>
      <c r="H1699" s="165"/>
      <c r="I1699" s="164">
        <v>10.34</v>
      </c>
      <c r="J1699" s="165"/>
      <c r="K1699" s="166">
        <f t="shared" ref="K1699:K1701" si="247">21%*(I1699)+(I1699)*G1699</f>
        <v>12.5114</v>
      </c>
      <c r="L1699" s="167"/>
      <c r="M1699" s="910"/>
      <c r="N1699" s="909"/>
      <c r="O1699" s="1335"/>
      <c r="P1699" s="1336"/>
      <c r="Q1699" s="1327"/>
      <c r="R1699" s="592"/>
    </row>
    <row r="1700" spans="3:18" x14ac:dyDescent="0.25">
      <c r="C1700" s="162" t="s">
        <v>2014</v>
      </c>
      <c r="D1700" s="163"/>
      <c r="E1700" s="164" t="s">
        <v>2008</v>
      </c>
      <c r="F1700" s="165"/>
      <c r="G1700" s="164">
        <v>1</v>
      </c>
      <c r="H1700" s="165"/>
      <c r="I1700" s="164">
        <v>6.19</v>
      </c>
      <c r="J1700" s="165"/>
      <c r="K1700" s="166">
        <f t="shared" si="247"/>
        <v>7.4899000000000004</v>
      </c>
      <c r="L1700" s="167"/>
      <c r="M1700" s="910"/>
      <c r="N1700" s="909"/>
      <c r="O1700" s="1335"/>
      <c r="P1700" s="1336"/>
      <c r="Q1700" s="1327"/>
      <c r="R1700" s="592"/>
    </row>
    <row r="1701" spans="3:18" ht="15.75" thickBot="1" x14ac:dyDescent="0.3">
      <c r="C1701" s="228" t="s">
        <v>1921</v>
      </c>
      <c r="D1701" s="229"/>
      <c r="E1701" s="230" t="s">
        <v>1934</v>
      </c>
      <c r="F1701" s="231"/>
      <c r="G1701" s="230">
        <v>1</v>
      </c>
      <c r="H1701" s="231"/>
      <c r="I1701" s="230">
        <v>28</v>
      </c>
      <c r="J1701" s="231"/>
      <c r="K1701" s="533">
        <f t="shared" si="247"/>
        <v>33.880000000000003</v>
      </c>
      <c r="L1701" s="534"/>
      <c r="M1701" s="910"/>
      <c r="N1701" s="909"/>
      <c r="O1701" s="1335"/>
      <c r="P1701" s="1336"/>
      <c r="Q1701" s="1328"/>
      <c r="R1701" s="594"/>
    </row>
    <row r="1702" spans="3:18" x14ac:dyDescent="0.25">
      <c r="C1702" s="214" t="s">
        <v>1875</v>
      </c>
      <c r="D1702" s="215"/>
      <c r="E1702" s="171" t="s">
        <v>2345</v>
      </c>
      <c r="F1702" s="171"/>
      <c r="G1702" s="171">
        <v>4</v>
      </c>
      <c r="H1702" s="171"/>
      <c r="I1702" s="171">
        <v>19.489999999999998</v>
      </c>
      <c r="J1702" s="171"/>
      <c r="K1702" s="226">
        <f t="shared" ref="K1702" si="248">21%*(I1702)+(I1702)*G1702</f>
        <v>82.052899999999994</v>
      </c>
      <c r="L1702" s="227"/>
      <c r="M1702" s="908"/>
      <c r="N1702" s="909"/>
      <c r="O1702" s="1335"/>
      <c r="P1702" s="1336"/>
      <c r="Q1702" s="1329" t="s">
        <v>2119</v>
      </c>
      <c r="R1702" s="1330"/>
    </row>
    <row r="1703" spans="3:18" x14ac:dyDescent="0.25">
      <c r="C1703" s="217" t="s">
        <v>1876</v>
      </c>
      <c r="D1703" s="218"/>
      <c r="E1703" s="219" t="s">
        <v>2345</v>
      </c>
      <c r="F1703" s="219"/>
      <c r="G1703" s="219">
        <v>5</v>
      </c>
      <c r="H1703" s="219"/>
      <c r="I1703" s="219">
        <v>27.66</v>
      </c>
      <c r="J1703" s="219"/>
      <c r="K1703" s="166">
        <f t="shared" ref="K1703:K1708" si="249">21%*(I1703)+(I1703)*G1703</f>
        <v>144.10860000000002</v>
      </c>
      <c r="L1703" s="167"/>
      <c r="M1703" s="908"/>
      <c r="N1703" s="909"/>
      <c r="O1703" s="1335"/>
      <c r="P1703" s="1336"/>
      <c r="Q1703" s="1331"/>
      <c r="R1703" s="1332"/>
    </row>
    <row r="1704" spans="3:18" x14ac:dyDescent="0.25">
      <c r="C1704" s="217" t="s">
        <v>2011</v>
      </c>
      <c r="D1704" s="218"/>
      <c r="E1704" s="219" t="s">
        <v>2345</v>
      </c>
      <c r="F1704" s="219"/>
      <c r="G1704" s="219">
        <v>1</v>
      </c>
      <c r="H1704" s="219"/>
      <c r="I1704" s="219">
        <v>7.75</v>
      </c>
      <c r="J1704" s="219"/>
      <c r="K1704" s="166">
        <f t="shared" si="249"/>
        <v>9.3774999999999995</v>
      </c>
      <c r="L1704" s="167"/>
      <c r="M1704" s="908"/>
      <c r="N1704" s="909"/>
      <c r="O1704" s="1335"/>
      <c r="P1704" s="1336"/>
      <c r="Q1704" s="1331"/>
      <c r="R1704" s="1332"/>
    </row>
    <row r="1705" spans="3:18" x14ac:dyDescent="0.25">
      <c r="C1705" s="217" t="s">
        <v>1877</v>
      </c>
      <c r="D1705" s="218"/>
      <c r="E1705" s="219" t="s">
        <v>2345</v>
      </c>
      <c r="F1705" s="219"/>
      <c r="G1705" s="219">
        <v>2</v>
      </c>
      <c r="H1705" s="219"/>
      <c r="I1705" s="219">
        <v>23.49</v>
      </c>
      <c r="J1705" s="219"/>
      <c r="K1705" s="166">
        <f t="shared" si="249"/>
        <v>51.912899999999993</v>
      </c>
      <c r="L1705" s="167"/>
      <c r="M1705" s="908"/>
      <c r="N1705" s="909"/>
      <c r="O1705" s="1335"/>
      <c r="P1705" s="1336"/>
      <c r="Q1705" s="1331"/>
      <c r="R1705" s="1332"/>
    </row>
    <row r="1706" spans="3:18" x14ac:dyDescent="0.25">
      <c r="C1706" s="217" t="s">
        <v>2012</v>
      </c>
      <c r="D1706" s="218"/>
      <c r="E1706" s="219" t="s">
        <v>2345</v>
      </c>
      <c r="F1706" s="219"/>
      <c r="G1706" s="219">
        <v>1</v>
      </c>
      <c r="H1706" s="219"/>
      <c r="I1706" s="219">
        <v>4.3</v>
      </c>
      <c r="J1706" s="219"/>
      <c r="K1706" s="166">
        <f t="shared" si="249"/>
        <v>5.2029999999999994</v>
      </c>
      <c r="L1706" s="167"/>
      <c r="M1706" s="908"/>
      <c r="N1706" s="909"/>
      <c r="O1706" s="1335"/>
      <c r="P1706" s="1336"/>
      <c r="Q1706" s="1331"/>
      <c r="R1706" s="1332"/>
    </row>
    <row r="1707" spans="3:18" x14ac:dyDescent="0.25">
      <c r="C1707" s="217" t="s">
        <v>1878</v>
      </c>
      <c r="D1707" s="218"/>
      <c r="E1707" s="219" t="s">
        <v>2345</v>
      </c>
      <c r="F1707" s="219"/>
      <c r="G1707" s="219">
        <v>1</v>
      </c>
      <c r="H1707" s="219"/>
      <c r="I1707" s="219">
        <v>3.35</v>
      </c>
      <c r="J1707" s="219"/>
      <c r="K1707" s="166">
        <f t="shared" si="249"/>
        <v>4.0534999999999997</v>
      </c>
      <c r="L1707" s="167"/>
      <c r="M1707" s="908"/>
      <c r="N1707" s="909"/>
      <c r="O1707" s="1335"/>
      <c r="P1707" s="1336"/>
      <c r="Q1707" s="1331"/>
      <c r="R1707" s="1332"/>
    </row>
    <row r="1708" spans="3:18" x14ac:dyDescent="0.25">
      <c r="C1708" s="217" t="s">
        <v>1879</v>
      </c>
      <c r="D1708" s="218"/>
      <c r="E1708" s="219" t="s">
        <v>2345</v>
      </c>
      <c r="F1708" s="219"/>
      <c r="G1708" s="219">
        <v>53</v>
      </c>
      <c r="H1708" s="219"/>
      <c r="I1708" s="219">
        <v>5.22</v>
      </c>
      <c r="J1708" s="219"/>
      <c r="K1708" s="166">
        <f t="shared" si="249"/>
        <v>277.75619999999998</v>
      </c>
      <c r="L1708" s="167"/>
      <c r="M1708" s="908"/>
      <c r="N1708" s="909"/>
      <c r="O1708" s="1335"/>
      <c r="P1708" s="1336"/>
      <c r="Q1708" s="1331"/>
      <c r="R1708" s="1332"/>
    </row>
    <row r="1709" spans="3:18" ht="15.75" thickBot="1" x14ac:dyDescent="0.3">
      <c r="C1709" s="183" t="s">
        <v>2016</v>
      </c>
      <c r="D1709" s="216"/>
      <c r="E1709" s="532" t="s">
        <v>1594</v>
      </c>
      <c r="F1709" s="532"/>
      <c r="G1709" s="532">
        <v>1</v>
      </c>
      <c r="H1709" s="532"/>
      <c r="I1709" s="532">
        <v>9.7200000000000006</v>
      </c>
      <c r="J1709" s="532"/>
      <c r="K1709" s="532">
        <v>12.31</v>
      </c>
      <c r="L1709" s="1347"/>
      <c r="M1709" s="908"/>
      <c r="N1709" s="909"/>
      <c r="O1709" s="1335"/>
      <c r="P1709" s="1336"/>
      <c r="Q1709" s="1331"/>
      <c r="R1709" s="1332"/>
    </row>
    <row r="1710" spans="3:18" x14ac:dyDescent="0.25">
      <c r="C1710" s="214" t="s">
        <v>1880</v>
      </c>
      <c r="D1710" s="215"/>
      <c r="E1710" s="171" t="s">
        <v>1882</v>
      </c>
      <c r="F1710" s="171"/>
      <c r="G1710" s="171">
        <v>1</v>
      </c>
      <c r="H1710" s="171"/>
      <c r="I1710" s="171">
        <v>14.61</v>
      </c>
      <c r="J1710" s="171"/>
      <c r="K1710" s="226">
        <f t="shared" ref="K1710" si="250">21%*(I1710)+(I1710)*G1710</f>
        <v>17.678100000000001</v>
      </c>
      <c r="L1710" s="227"/>
      <c r="M1710" s="908"/>
      <c r="N1710" s="909"/>
      <c r="O1710" s="1335"/>
      <c r="P1710" s="1336"/>
      <c r="Q1710" s="1197" t="s">
        <v>2015</v>
      </c>
      <c r="R1710" s="971"/>
    </row>
    <row r="1711" spans="3:18" ht="15.75" thickBot="1" x14ac:dyDescent="0.3">
      <c r="C1711" s="169">
        <v>61338015000</v>
      </c>
      <c r="D1711" s="170"/>
      <c r="E1711" s="185" t="s">
        <v>1594</v>
      </c>
      <c r="F1711" s="185"/>
      <c r="G1711" s="185">
        <v>1</v>
      </c>
      <c r="H1711" s="185"/>
      <c r="I1711" s="185">
        <v>10.25</v>
      </c>
      <c r="J1711" s="185"/>
      <c r="K1711" s="535">
        <f t="shared" ref="K1711" si="251">21%*(I1711)+(I1711)*G1711</f>
        <v>12.4025</v>
      </c>
      <c r="L1711" s="536"/>
      <c r="M1711" s="908"/>
      <c r="N1711" s="909"/>
      <c r="O1711" s="1335"/>
      <c r="P1711" s="1336"/>
      <c r="Q1711" s="1199"/>
      <c r="R1711" s="975"/>
    </row>
    <row r="1712" spans="3:18" x14ac:dyDescent="0.25">
      <c r="C1712" s="1211" t="s">
        <v>1936</v>
      </c>
      <c r="D1712" s="1212"/>
      <c r="E1712" s="1202" t="s">
        <v>2346</v>
      </c>
      <c r="F1712" s="1203"/>
      <c r="G1712" s="1202">
        <v>5</v>
      </c>
      <c r="H1712" s="1203"/>
      <c r="I1712" s="1202">
        <v>21.53</v>
      </c>
      <c r="J1712" s="1203"/>
      <c r="K1712" s="537">
        <f t="shared" ref="K1712" si="252">21%*(I1712)+(I1712)*G1712</f>
        <v>112.1713</v>
      </c>
      <c r="L1712" s="538"/>
      <c r="M1712" s="910"/>
      <c r="N1712" s="909"/>
      <c r="O1712" s="1335"/>
      <c r="P1712" s="1336"/>
      <c r="Q1712" s="1302" t="s">
        <v>1935</v>
      </c>
      <c r="R1712" s="1303"/>
    </row>
    <row r="1713" spans="3:18" x14ac:dyDescent="0.25">
      <c r="C1713" s="162" t="s">
        <v>1937</v>
      </c>
      <c r="D1713" s="163"/>
      <c r="E1713" s="1202" t="s">
        <v>2346</v>
      </c>
      <c r="F1713" s="1203"/>
      <c r="G1713" s="164">
        <v>7</v>
      </c>
      <c r="H1713" s="165"/>
      <c r="I1713" s="164">
        <v>24.61</v>
      </c>
      <c r="J1713" s="165"/>
      <c r="K1713" s="166">
        <f t="shared" ref="K1713:K1722" si="253">21%*(I1713)+(I1713)*G1713</f>
        <v>177.43809999999999</v>
      </c>
      <c r="L1713" s="167"/>
      <c r="M1713" s="910"/>
      <c r="N1713" s="909"/>
      <c r="O1713" s="1335"/>
      <c r="P1713" s="1336"/>
      <c r="Q1713" s="1304"/>
      <c r="R1713" s="1305"/>
    </row>
    <row r="1714" spans="3:18" x14ac:dyDescent="0.25">
      <c r="C1714" s="162" t="s">
        <v>1938</v>
      </c>
      <c r="D1714" s="163"/>
      <c r="E1714" s="1202" t="s">
        <v>2346</v>
      </c>
      <c r="F1714" s="1203"/>
      <c r="G1714" s="164">
        <v>1</v>
      </c>
      <c r="H1714" s="165"/>
      <c r="I1714" s="164">
        <v>20.9</v>
      </c>
      <c r="J1714" s="165"/>
      <c r="K1714" s="166">
        <f t="shared" si="253"/>
        <v>25.288999999999998</v>
      </c>
      <c r="L1714" s="167"/>
      <c r="M1714" s="910"/>
      <c r="N1714" s="909"/>
      <c r="O1714" s="1335"/>
      <c r="P1714" s="1336"/>
      <c r="Q1714" s="1304"/>
      <c r="R1714" s="1305"/>
    </row>
    <row r="1715" spans="3:18" x14ac:dyDescent="0.25">
      <c r="C1715" s="162" t="s">
        <v>1939</v>
      </c>
      <c r="D1715" s="163"/>
      <c r="E1715" s="1202" t="s">
        <v>2346</v>
      </c>
      <c r="F1715" s="1203"/>
      <c r="G1715" s="164">
        <v>3</v>
      </c>
      <c r="H1715" s="165"/>
      <c r="I1715" s="164">
        <v>22.17</v>
      </c>
      <c r="J1715" s="165"/>
      <c r="K1715" s="166">
        <f t="shared" si="253"/>
        <v>71.165700000000001</v>
      </c>
      <c r="L1715" s="167"/>
      <c r="M1715" s="910"/>
      <c r="N1715" s="909"/>
      <c r="O1715" s="1335"/>
      <c r="P1715" s="1336"/>
      <c r="Q1715" s="1304"/>
      <c r="R1715" s="1305"/>
    </row>
    <row r="1716" spans="3:18" x14ac:dyDescent="0.25">
      <c r="C1716" s="162" t="s">
        <v>1940</v>
      </c>
      <c r="D1716" s="163"/>
      <c r="E1716" s="1202" t="s">
        <v>2346</v>
      </c>
      <c r="F1716" s="1203"/>
      <c r="G1716" s="164">
        <v>2</v>
      </c>
      <c r="H1716" s="165"/>
      <c r="I1716" s="164">
        <v>22.27</v>
      </c>
      <c r="J1716" s="165"/>
      <c r="K1716" s="166">
        <f t="shared" si="253"/>
        <v>49.216699999999996</v>
      </c>
      <c r="L1716" s="167"/>
      <c r="M1716" s="910"/>
      <c r="N1716" s="909"/>
      <c r="O1716" s="1335"/>
      <c r="P1716" s="1336"/>
      <c r="Q1716" s="1304"/>
      <c r="R1716" s="1305"/>
    </row>
    <row r="1717" spans="3:18" x14ac:dyDescent="0.25">
      <c r="C1717" s="162" t="s">
        <v>1941</v>
      </c>
      <c r="D1717" s="163"/>
      <c r="E1717" s="1202" t="s">
        <v>2346</v>
      </c>
      <c r="F1717" s="1203"/>
      <c r="G1717" s="164">
        <v>2</v>
      </c>
      <c r="H1717" s="165"/>
      <c r="I1717" s="164">
        <v>22.38</v>
      </c>
      <c r="J1717" s="165"/>
      <c r="K1717" s="166">
        <f t="shared" si="253"/>
        <v>49.459800000000001</v>
      </c>
      <c r="L1717" s="167"/>
      <c r="M1717" s="910"/>
      <c r="N1717" s="909"/>
      <c r="O1717" s="1335"/>
      <c r="P1717" s="1336"/>
      <c r="Q1717" s="1304"/>
      <c r="R1717" s="1305"/>
    </row>
    <row r="1718" spans="3:18" x14ac:dyDescent="0.25">
      <c r="C1718" s="162" t="s">
        <v>1942</v>
      </c>
      <c r="D1718" s="163"/>
      <c r="E1718" s="1202" t="s">
        <v>2346</v>
      </c>
      <c r="F1718" s="1203"/>
      <c r="G1718" s="164">
        <v>6</v>
      </c>
      <c r="H1718" s="165"/>
      <c r="I1718" s="164">
        <v>16.55</v>
      </c>
      <c r="J1718" s="165"/>
      <c r="K1718" s="166">
        <f t="shared" si="253"/>
        <v>102.77550000000001</v>
      </c>
      <c r="L1718" s="167"/>
      <c r="M1718" s="910"/>
      <c r="N1718" s="909"/>
      <c r="O1718" s="1335"/>
      <c r="P1718" s="1336"/>
      <c r="Q1718" s="1304"/>
      <c r="R1718" s="1305"/>
    </row>
    <row r="1719" spans="3:18" x14ac:dyDescent="0.25">
      <c r="C1719" s="162" t="s">
        <v>1943</v>
      </c>
      <c r="D1719" s="163"/>
      <c r="E1719" s="1202" t="s">
        <v>2346</v>
      </c>
      <c r="F1719" s="1203"/>
      <c r="G1719" s="230">
        <v>3</v>
      </c>
      <c r="H1719" s="231"/>
      <c r="I1719" s="230">
        <v>15.38</v>
      </c>
      <c r="J1719" s="231"/>
      <c r="K1719" s="166">
        <f t="shared" si="253"/>
        <v>49.369799999999998</v>
      </c>
      <c r="L1719" s="167"/>
      <c r="M1719" s="910"/>
      <c r="N1719" s="909"/>
      <c r="O1719" s="1335"/>
      <c r="P1719" s="1336"/>
      <c r="Q1719" s="1304"/>
      <c r="R1719" s="1305"/>
    </row>
    <row r="1720" spans="3:18" x14ac:dyDescent="0.25">
      <c r="C1720" s="162" t="s">
        <v>1944</v>
      </c>
      <c r="D1720" s="163"/>
      <c r="E1720" s="1202" t="s">
        <v>2346</v>
      </c>
      <c r="F1720" s="1203"/>
      <c r="G1720" s="164">
        <v>5</v>
      </c>
      <c r="H1720" s="165"/>
      <c r="I1720" s="230">
        <v>10.5</v>
      </c>
      <c r="J1720" s="231"/>
      <c r="K1720" s="166">
        <f t="shared" si="253"/>
        <v>54.704999999999998</v>
      </c>
      <c r="L1720" s="167"/>
      <c r="M1720" s="910"/>
      <c r="N1720" s="909"/>
      <c r="O1720" s="1335"/>
      <c r="P1720" s="1336"/>
      <c r="Q1720" s="1304"/>
      <c r="R1720" s="1305"/>
    </row>
    <row r="1721" spans="3:18" x14ac:dyDescent="0.25">
      <c r="C1721" s="162" t="s">
        <v>1946</v>
      </c>
      <c r="D1721" s="163"/>
      <c r="E1721" s="1202" t="s">
        <v>2346</v>
      </c>
      <c r="F1721" s="1203"/>
      <c r="G1721" s="164">
        <v>3</v>
      </c>
      <c r="H1721" s="165"/>
      <c r="I1721" s="164">
        <v>20.05</v>
      </c>
      <c r="J1721" s="165"/>
      <c r="K1721" s="166">
        <f t="shared" si="253"/>
        <v>64.360500000000002</v>
      </c>
      <c r="L1721" s="167"/>
      <c r="M1721" s="910"/>
      <c r="N1721" s="909"/>
      <c r="O1721" s="1335"/>
      <c r="P1721" s="1336"/>
      <c r="Q1721" s="1304"/>
      <c r="R1721" s="1305"/>
    </row>
    <row r="1722" spans="3:18" ht="15.75" thickBot="1" x14ac:dyDescent="0.3">
      <c r="C1722" s="591" t="s">
        <v>1945</v>
      </c>
      <c r="D1722" s="1352"/>
      <c r="E1722" s="1345" t="s">
        <v>2346</v>
      </c>
      <c r="F1722" s="1214"/>
      <c r="G1722" s="1345">
        <v>2</v>
      </c>
      <c r="H1722" s="1214"/>
      <c r="I1722" s="1345">
        <v>22.7</v>
      </c>
      <c r="J1722" s="1214"/>
      <c r="K1722" s="533">
        <f t="shared" si="253"/>
        <v>50.167000000000002</v>
      </c>
      <c r="L1722" s="534"/>
      <c r="M1722" s="910"/>
      <c r="N1722" s="909"/>
      <c r="O1722" s="1335"/>
      <c r="P1722" s="1336"/>
      <c r="Q1722" s="1306"/>
      <c r="R1722" s="1307"/>
    </row>
    <row r="1723" spans="3:18" x14ac:dyDescent="0.25">
      <c r="C1723" s="214" t="s">
        <v>1948</v>
      </c>
      <c r="D1723" s="215"/>
      <c r="E1723" s="171" t="s">
        <v>2354</v>
      </c>
      <c r="F1723" s="171"/>
      <c r="G1723" s="171">
        <v>4</v>
      </c>
      <c r="H1723" s="171"/>
      <c r="I1723" s="171">
        <v>6.32</v>
      </c>
      <c r="J1723" s="171"/>
      <c r="K1723" s="171">
        <v>32</v>
      </c>
      <c r="L1723" s="1351"/>
      <c r="M1723" s="908"/>
      <c r="N1723" s="909"/>
      <c r="O1723" s="1335"/>
      <c r="P1723" s="1336"/>
      <c r="Q1723" s="1339" t="s">
        <v>1947</v>
      </c>
      <c r="R1723" s="1340"/>
    </row>
    <row r="1724" spans="3:18" x14ac:dyDescent="0.25">
      <c r="C1724" s="217" t="s">
        <v>1949</v>
      </c>
      <c r="D1724" s="218"/>
      <c r="E1724" s="219" t="s">
        <v>2354</v>
      </c>
      <c r="F1724" s="219"/>
      <c r="G1724" s="219">
        <v>1</v>
      </c>
      <c r="H1724" s="219"/>
      <c r="I1724" s="219">
        <v>6.32</v>
      </c>
      <c r="J1724" s="219"/>
      <c r="K1724" s="219">
        <v>8</v>
      </c>
      <c r="L1724" s="1325"/>
      <c r="M1724" s="908"/>
      <c r="N1724" s="909"/>
      <c r="O1724" s="1335"/>
      <c r="P1724" s="1336"/>
      <c r="Q1724" s="1341"/>
      <c r="R1724" s="1342"/>
    </row>
    <row r="1725" spans="3:18" x14ac:dyDescent="0.25">
      <c r="C1725" s="217" t="s">
        <v>1950</v>
      </c>
      <c r="D1725" s="218"/>
      <c r="E1725" s="219" t="s">
        <v>2354</v>
      </c>
      <c r="F1725" s="219"/>
      <c r="G1725" s="219">
        <v>2</v>
      </c>
      <c r="H1725" s="219"/>
      <c r="I1725" s="219">
        <v>6.32</v>
      </c>
      <c r="J1725" s="219"/>
      <c r="K1725" s="219">
        <v>16</v>
      </c>
      <c r="L1725" s="1325"/>
      <c r="M1725" s="908"/>
      <c r="N1725" s="909"/>
      <c r="O1725" s="1335"/>
      <c r="P1725" s="1336"/>
      <c r="Q1725" s="1341"/>
      <c r="R1725" s="1342"/>
    </row>
    <row r="1726" spans="3:18" x14ac:dyDescent="0.25">
      <c r="C1726" s="217" t="s">
        <v>1951</v>
      </c>
      <c r="D1726" s="218"/>
      <c r="E1726" s="219" t="s">
        <v>2354</v>
      </c>
      <c r="F1726" s="219"/>
      <c r="G1726" s="219">
        <v>1</v>
      </c>
      <c r="H1726" s="219"/>
      <c r="I1726" s="219">
        <v>6.32</v>
      </c>
      <c r="J1726" s="219"/>
      <c r="K1726" s="219">
        <v>8</v>
      </c>
      <c r="L1726" s="1325"/>
      <c r="M1726" s="908"/>
      <c r="N1726" s="909"/>
      <c r="O1726" s="1335"/>
      <c r="P1726" s="1336"/>
      <c r="Q1726" s="1341"/>
      <c r="R1726" s="1342"/>
    </row>
    <row r="1727" spans="3:18" x14ac:dyDescent="0.25">
      <c r="C1727" s="217" t="s">
        <v>1958</v>
      </c>
      <c r="D1727" s="218"/>
      <c r="E1727" s="219" t="s">
        <v>2354</v>
      </c>
      <c r="F1727" s="219"/>
      <c r="G1727" s="219">
        <v>1</v>
      </c>
      <c r="H1727" s="219"/>
      <c r="I1727" s="219">
        <v>7.9</v>
      </c>
      <c r="J1727" s="219"/>
      <c r="K1727" s="219">
        <v>10</v>
      </c>
      <c r="L1727" s="1325"/>
      <c r="M1727" s="908"/>
      <c r="N1727" s="909"/>
      <c r="O1727" s="1335"/>
      <c r="P1727" s="1336"/>
      <c r="Q1727" s="1341"/>
      <c r="R1727" s="1342"/>
    </row>
    <row r="1728" spans="3:18" x14ac:dyDescent="0.25">
      <c r="C1728" s="217" t="s">
        <v>1952</v>
      </c>
      <c r="D1728" s="218"/>
      <c r="E1728" s="219" t="s">
        <v>2354</v>
      </c>
      <c r="F1728" s="219"/>
      <c r="G1728" s="219">
        <v>1</v>
      </c>
      <c r="H1728" s="219"/>
      <c r="I1728" s="219">
        <v>7.9</v>
      </c>
      <c r="J1728" s="219"/>
      <c r="K1728" s="219">
        <v>10</v>
      </c>
      <c r="L1728" s="1325"/>
      <c r="M1728" s="908"/>
      <c r="N1728" s="909"/>
      <c r="O1728" s="1335"/>
      <c r="P1728" s="1336"/>
      <c r="Q1728" s="1341"/>
      <c r="R1728" s="1342"/>
    </row>
    <row r="1729" spans="3:18" x14ac:dyDescent="0.25">
      <c r="C1729" s="217" t="s">
        <v>1953</v>
      </c>
      <c r="D1729" s="218"/>
      <c r="E1729" s="219" t="s">
        <v>2354</v>
      </c>
      <c r="F1729" s="219"/>
      <c r="G1729" s="219">
        <v>1</v>
      </c>
      <c r="H1729" s="219"/>
      <c r="I1729" s="219">
        <v>6.32</v>
      </c>
      <c r="J1729" s="219"/>
      <c r="K1729" s="219">
        <v>8</v>
      </c>
      <c r="L1729" s="1325"/>
      <c r="M1729" s="908"/>
      <c r="N1729" s="909"/>
      <c r="O1729" s="1335"/>
      <c r="P1729" s="1336"/>
      <c r="Q1729" s="1341"/>
      <c r="R1729" s="1342"/>
    </row>
    <row r="1730" spans="3:18" x14ac:dyDescent="0.25">
      <c r="C1730" s="217" t="s">
        <v>1954</v>
      </c>
      <c r="D1730" s="218"/>
      <c r="E1730" s="219" t="s">
        <v>2354</v>
      </c>
      <c r="F1730" s="219"/>
      <c r="G1730" s="219">
        <v>1</v>
      </c>
      <c r="H1730" s="219"/>
      <c r="I1730" s="219">
        <v>6.32</v>
      </c>
      <c r="J1730" s="219"/>
      <c r="K1730" s="219">
        <v>8</v>
      </c>
      <c r="L1730" s="1325"/>
      <c r="M1730" s="908"/>
      <c r="N1730" s="909"/>
      <c r="O1730" s="1335"/>
      <c r="P1730" s="1336"/>
      <c r="Q1730" s="1341"/>
      <c r="R1730" s="1342"/>
    </row>
    <row r="1731" spans="3:18" x14ac:dyDescent="0.25">
      <c r="C1731" s="217" t="s">
        <v>1955</v>
      </c>
      <c r="D1731" s="218"/>
      <c r="E1731" s="219" t="s">
        <v>2354</v>
      </c>
      <c r="F1731" s="219"/>
      <c r="G1731" s="219">
        <v>3</v>
      </c>
      <c r="H1731" s="219"/>
      <c r="I1731" s="219">
        <v>7.9</v>
      </c>
      <c r="J1731" s="219"/>
      <c r="K1731" s="219">
        <v>30</v>
      </c>
      <c r="L1731" s="1325"/>
      <c r="M1731" s="908"/>
      <c r="N1731" s="909"/>
      <c r="O1731" s="1335"/>
      <c r="P1731" s="1336"/>
      <c r="Q1731" s="1341"/>
      <c r="R1731" s="1342"/>
    </row>
    <row r="1732" spans="3:18" ht="15.75" thickBot="1" x14ac:dyDescent="0.3">
      <c r="C1732" s="169" t="s">
        <v>1956</v>
      </c>
      <c r="D1732" s="170"/>
      <c r="E1732" s="185" t="s">
        <v>2354</v>
      </c>
      <c r="F1732" s="185"/>
      <c r="G1732" s="185">
        <v>1</v>
      </c>
      <c r="H1732" s="185"/>
      <c r="I1732" s="185">
        <v>7.9</v>
      </c>
      <c r="J1732" s="185"/>
      <c r="K1732" s="185">
        <v>10</v>
      </c>
      <c r="L1732" s="1346"/>
      <c r="M1732" s="908"/>
      <c r="N1732" s="909"/>
      <c r="O1732" s="1337"/>
      <c r="P1732" s="1338"/>
      <c r="Q1732" s="1343"/>
      <c r="R1732" s="1344"/>
    </row>
    <row r="1733" spans="3:18" x14ac:dyDescent="0.25">
      <c r="C1733" s="8"/>
      <c r="D1733" s="8"/>
      <c r="E1733" s="4"/>
      <c r="F1733" s="4"/>
      <c r="G1733" s="4"/>
      <c r="H1733" s="4"/>
      <c r="I1733" s="4"/>
      <c r="J1733" s="4"/>
      <c r="K1733" s="4"/>
      <c r="L1733" s="4"/>
      <c r="M1733" s="910"/>
      <c r="N1733" s="909"/>
      <c r="O1733" s="4"/>
      <c r="P1733" s="4"/>
      <c r="Q1733" s="4"/>
      <c r="R1733" s="4"/>
    </row>
    <row r="1734" spans="3:18" x14ac:dyDescent="0.25">
      <c r="C1734" s="8"/>
      <c r="D1734" s="8"/>
      <c r="E1734" s="4"/>
      <c r="F1734" s="4"/>
      <c r="G1734" s="4"/>
      <c r="H1734" s="4"/>
      <c r="I1734" s="4"/>
      <c r="J1734" s="4"/>
      <c r="K1734" s="4"/>
      <c r="L1734" s="4"/>
      <c r="M1734" s="910"/>
      <c r="N1734" s="909"/>
      <c r="O1734" s="4"/>
      <c r="P1734" s="4"/>
      <c r="Q1734" s="4"/>
      <c r="R1734" s="4"/>
    </row>
    <row r="1735" spans="3:18" ht="15.75" thickBot="1" x14ac:dyDescent="0.3">
      <c r="C1735" s="8"/>
      <c r="D1735" s="8"/>
      <c r="E1735" s="4"/>
      <c r="F1735" s="4"/>
      <c r="G1735" s="4"/>
      <c r="H1735" s="4"/>
      <c r="I1735" s="4"/>
      <c r="J1735" s="4"/>
      <c r="K1735" s="4"/>
      <c r="L1735" s="4"/>
      <c r="M1735" s="910"/>
      <c r="N1735" s="909"/>
      <c r="O1735" s="4"/>
      <c r="P1735" s="4"/>
      <c r="Q1735" s="4"/>
      <c r="R1735" s="4"/>
    </row>
    <row r="1736" spans="3:18" ht="21.75" thickBot="1" x14ac:dyDescent="0.3">
      <c r="C1736" s="8"/>
      <c r="D1736" s="8"/>
      <c r="E1736" s="4"/>
      <c r="F1736" s="7"/>
      <c r="G1736" s="30" t="s">
        <v>1854</v>
      </c>
      <c r="H1736" s="31"/>
      <c r="I1736" s="224">
        <v>78176.460000000006</v>
      </c>
      <c r="J1736" s="225"/>
      <c r="K1736" s="224">
        <f>SUM(K3:L216,K218:L223,K225:L890,K891:L1114,K1117:L1119,K1121:L1732)</f>
        <v>97275.162100000001</v>
      </c>
      <c r="L1736" s="225"/>
      <c r="M1736" s="1349"/>
      <c r="N1736" s="1350"/>
      <c r="O1736" s="4"/>
      <c r="P1736" s="4"/>
      <c r="Q1736" s="4"/>
      <c r="R1736" s="4"/>
    </row>
    <row r="1737" spans="3:18" x14ac:dyDescent="0.25">
      <c r="I1737" s="1324" t="s">
        <v>1887</v>
      </c>
      <c r="J1737" s="1324"/>
      <c r="K1737" s="1324" t="s">
        <v>1888</v>
      </c>
      <c r="L1737" s="1324"/>
    </row>
  </sheetData>
  <mergeCells count="8748">
    <mergeCell ref="C1591:D1591"/>
    <mergeCell ref="E1591:F1591"/>
    <mergeCell ref="G1591:H1591"/>
    <mergeCell ref="I1591:J1591"/>
    <mergeCell ref="C1597:D1597"/>
    <mergeCell ref="E1597:F1597"/>
    <mergeCell ref="G1597:H1597"/>
    <mergeCell ref="I1597:J1597"/>
    <mergeCell ref="K1597:L1597"/>
    <mergeCell ref="C1592:D1592"/>
    <mergeCell ref="E1592:F1592"/>
    <mergeCell ref="G1592:H1592"/>
    <mergeCell ref="I1592:J1592"/>
    <mergeCell ref="K1592:L1592"/>
    <mergeCell ref="C1593:D1593"/>
    <mergeCell ref="E1593:F1593"/>
    <mergeCell ref="G1593:H1593"/>
    <mergeCell ref="I1593:J1593"/>
    <mergeCell ref="K1593:L1593"/>
    <mergeCell ref="C1594:D1594"/>
    <mergeCell ref="E1594:F1594"/>
    <mergeCell ref="G1594:H1594"/>
    <mergeCell ref="I1594:J1594"/>
    <mergeCell ref="K1594:L1594"/>
    <mergeCell ref="C1595:D1595"/>
    <mergeCell ref="E1595:F1595"/>
    <mergeCell ref="G1595:H1595"/>
    <mergeCell ref="I1595:J1595"/>
    <mergeCell ref="K1595:L1595"/>
    <mergeCell ref="C1596:D1596"/>
    <mergeCell ref="E1596:F1596"/>
    <mergeCell ref="G1596:H1596"/>
    <mergeCell ref="I1596:J1596"/>
    <mergeCell ref="K1596:L1596"/>
    <mergeCell ref="K1591:L1591"/>
    <mergeCell ref="C1584:D1584"/>
    <mergeCell ref="E1584:F1584"/>
    <mergeCell ref="G1584:H1584"/>
    <mergeCell ref="I1584:J1584"/>
    <mergeCell ref="K1584:L1584"/>
    <mergeCell ref="C1585:D1585"/>
    <mergeCell ref="E1585:F1585"/>
    <mergeCell ref="G1585:H1585"/>
    <mergeCell ref="I1585:J1585"/>
    <mergeCell ref="K1585:L1585"/>
    <mergeCell ref="C1586:D1586"/>
    <mergeCell ref="E1586:F1586"/>
    <mergeCell ref="G1586:H1586"/>
    <mergeCell ref="I1586:J1586"/>
    <mergeCell ref="K1586:L1586"/>
    <mergeCell ref="C1587:D1587"/>
    <mergeCell ref="E1587:F1587"/>
    <mergeCell ref="G1587:H1587"/>
    <mergeCell ref="I1587:J1587"/>
    <mergeCell ref="K1587:L1587"/>
    <mergeCell ref="C1588:D1588"/>
    <mergeCell ref="E1588:F1588"/>
    <mergeCell ref="G1588:H1588"/>
    <mergeCell ref="I1588:J1588"/>
    <mergeCell ref="K1588:L1588"/>
    <mergeCell ref="C1589:D1589"/>
    <mergeCell ref="E1589:F1589"/>
    <mergeCell ref="G1589:H1589"/>
    <mergeCell ref="I1589:J1589"/>
    <mergeCell ref="K1589:L1589"/>
    <mergeCell ref="C1590:D1590"/>
    <mergeCell ref="C1580:D1580"/>
    <mergeCell ref="E1580:F1580"/>
    <mergeCell ref="G1580:H1580"/>
    <mergeCell ref="I1580:J1580"/>
    <mergeCell ref="K1580:L1580"/>
    <mergeCell ref="C1581:D1581"/>
    <mergeCell ref="E1581:F1581"/>
    <mergeCell ref="G1581:H1581"/>
    <mergeCell ref="I1581:J1581"/>
    <mergeCell ref="K1581:L1581"/>
    <mergeCell ref="C1582:D1582"/>
    <mergeCell ref="E1582:F1582"/>
    <mergeCell ref="G1582:H1582"/>
    <mergeCell ref="I1582:J1582"/>
    <mergeCell ref="K1582:L1582"/>
    <mergeCell ref="C1583:D1583"/>
    <mergeCell ref="E1583:F1583"/>
    <mergeCell ref="G1583:H1583"/>
    <mergeCell ref="I1583:J1583"/>
    <mergeCell ref="K1583:L1583"/>
    <mergeCell ref="E1590:F1590"/>
    <mergeCell ref="G1590:H1590"/>
    <mergeCell ref="I1590:J1590"/>
    <mergeCell ref="K1590:L1590"/>
    <mergeCell ref="C1576:D1576"/>
    <mergeCell ref="E1576:F1576"/>
    <mergeCell ref="G1576:H1576"/>
    <mergeCell ref="I1576:J1576"/>
    <mergeCell ref="K1576:L1576"/>
    <mergeCell ref="C1577:D1577"/>
    <mergeCell ref="E1577:F1577"/>
    <mergeCell ref="G1577:H1577"/>
    <mergeCell ref="I1577:J1577"/>
    <mergeCell ref="K1577:L1577"/>
    <mergeCell ref="C1578:D1578"/>
    <mergeCell ref="E1578:F1578"/>
    <mergeCell ref="G1578:H1578"/>
    <mergeCell ref="I1578:J1578"/>
    <mergeCell ref="K1578:L1578"/>
    <mergeCell ref="C1579:D1579"/>
    <mergeCell ref="E1579:F1579"/>
    <mergeCell ref="G1579:H1579"/>
    <mergeCell ref="I1579:J1579"/>
    <mergeCell ref="K1579:L1579"/>
    <mergeCell ref="C1572:D1572"/>
    <mergeCell ref="E1572:F1572"/>
    <mergeCell ref="G1572:H1572"/>
    <mergeCell ref="I1572:J1572"/>
    <mergeCell ref="K1572:L1572"/>
    <mergeCell ref="C1573:D1573"/>
    <mergeCell ref="E1573:F1573"/>
    <mergeCell ref="G1573:H1573"/>
    <mergeCell ref="I1573:J1573"/>
    <mergeCell ref="K1573:L1573"/>
    <mergeCell ref="C1574:D1574"/>
    <mergeCell ref="E1574:F1574"/>
    <mergeCell ref="G1574:H1574"/>
    <mergeCell ref="I1574:J1574"/>
    <mergeCell ref="K1574:L1574"/>
    <mergeCell ref="C1575:D1575"/>
    <mergeCell ref="E1575:F1575"/>
    <mergeCell ref="G1575:H1575"/>
    <mergeCell ref="I1575:J1575"/>
    <mergeCell ref="K1575:L1575"/>
    <mergeCell ref="C1568:D1568"/>
    <mergeCell ref="E1568:F1568"/>
    <mergeCell ref="G1568:H1568"/>
    <mergeCell ref="I1568:J1568"/>
    <mergeCell ref="K1568:L1568"/>
    <mergeCell ref="C1569:D1569"/>
    <mergeCell ref="E1569:F1569"/>
    <mergeCell ref="G1569:H1569"/>
    <mergeCell ref="I1569:J1569"/>
    <mergeCell ref="K1569:L1569"/>
    <mergeCell ref="C1570:D1570"/>
    <mergeCell ref="E1570:F1570"/>
    <mergeCell ref="G1570:H1570"/>
    <mergeCell ref="I1570:J1570"/>
    <mergeCell ref="K1570:L1570"/>
    <mergeCell ref="C1571:D1571"/>
    <mergeCell ref="E1571:F1571"/>
    <mergeCell ref="G1571:H1571"/>
    <mergeCell ref="I1571:J1571"/>
    <mergeCell ref="K1571:L1571"/>
    <mergeCell ref="I1564:J1564"/>
    <mergeCell ref="K1564:L1564"/>
    <mergeCell ref="C1565:D1565"/>
    <mergeCell ref="E1565:F1565"/>
    <mergeCell ref="G1565:H1565"/>
    <mergeCell ref="I1565:J1565"/>
    <mergeCell ref="K1565:L1565"/>
    <mergeCell ref="C1566:D1566"/>
    <mergeCell ref="E1566:F1566"/>
    <mergeCell ref="G1566:H1566"/>
    <mergeCell ref="I1566:J1566"/>
    <mergeCell ref="K1566:L1566"/>
    <mergeCell ref="C1567:D1567"/>
    <mergeCell ref="E1567:F1567"/>
    <mergeCell ref="G1567:H1567"/>
    <mergeCell ref="I1567:J1567"/>
    <mergeCell ref="K1567:L1567"/>
    <mergeCell ref="M1533:N1559"/>
    <mergeCell ref="C1559:D1559"/>
    <mergeCell ref="E1559:F1559"/>
    <mergeCell ref="G1559:H1559"/>
    <mergeCell ref="I1559:J1559"/>
    <mergeCell ref="K1559:L1559"/>
    <mergeCell ref="M1560:N1597"/>
    <mergeCell ref="C1560:D1560"/>
    <mergeCell ref="E1560:F1560"/>
    <mergeCell ref="G1560:H1560"/>
    <mergeCell ref="I1560:J1560"/>
    <mergeCell ref="K1560:L1560"/>
    <mergeCell ref="C1561:D1561"/>
    <mergeCell ref="E1561:F1561"/>
    <mergeCell ref="G1561:H1561"/>
    <mergeCell ref="I1561:J1561"/>
    <mergeCell ref="K1561:L1561"/>
    <mergeCell ref="C1562:D1562"/>
    <mergeCell ref="E1562:F1562"/>
    <mergeCell ref="G1562:H1562"/>
    <mergeCell ref="I1562:J1562"/>
    <mergeCell ref="K1562:L1562"/>
    <mergeCell ref="C1563:D1563"/>
    <mergeCell ref="E1563:F1563"/>
    <mergeCell ref="G1563:H1563"/>
    <mergeCell ref="I1563:J1563"/>
    <mergeCell ref="K1563:L1563"/>
    <mergeCell ref="C1564:D1564"/>
    <mergeCell ref="E1564:F1564"/>
    <mergeCell ref="C1556:D1556"/>
    <mergeCell ref="E1556:F1556"/>
    <mergeCell ref="G1564:H1564"/>
    <mergeCell ref="G1556:H1556"/>
    <mergeCell ref="I1556:J1556"/>
    <mergeCell ref="K1556:L1556"/>
    <mergeCell ref="C1557:D1557"/>
    <mergeCell ref="E1557:F1557"/>
    <mergeCell ref="G1557:H1557"/>
    <mergeCell ref="I1557:J1557"/>
    <mergeCell ref="K1557:L1557"/>
    <mergeCell ref="C1558:D1558"/>
    <mergeCell ref="E1558:F1558"/>
    <mergeCell ref="G1558:H1558"/>
    <mergeCell ref="I1558:J1558"/>
    <mergeCell ref="K1558:L1558"/>
    <mergeCell ref="C1552:D1552"/>
    <mergeCell ref="E1552:F1552"/>
    <mergeCell ref="G1552:H1552"/>
    <mergeCell ref="I1552:J1552"/>
    <mergeCell ref="K1552:L1552"/>
    <mergeCell ref="C1553:D1553"/>
    <mergeCell ref="E1553:F1553"/>
    <mergeCell ref="G1553:H1553"/>
    <mergeCell ref="I1553:J1553"/>
    <mergeCell ref="K1553:L1553"/>
    <mergeCell ref="C1554:D1554"/>
    <mergeCell ref="E1554:F1554"/>
    <mergeCell ref="G1554:H1554"/>
    <mergeCell ref="I1554:J1554"/>
    <mergeCell ref="K1554:L1554"/>
    <mergeCell ref="C1555:D1555"/>
    <mergeCell ref="E1555:F1555"/>
    <mergeCell ref="G1555:H1555"/>
    <mergeCell ref="I1555:J1555"/>
    <mergeCell ref="K1555:L1555"/>
    <mergeCell ref="C1548:D1548"/>
    <mergeCell ref="E1548:F1548"/>
    <mergeCell ref="G1548:H1548"/>
    <mergeCell ref="I1548:J1548"/>
    <mergeCell ref="K1548:L1548"/>
    <mergeCell ref="C1549:D1549"/>
    <mergeCell ref="E1549:F1549"/>
    <mergeCell ref="G1549:H1549"/>
    <mergeCell ref="I1549:J1549"/>
    <mergeCell ref="K1549:L1549"/>
    <mergeCell ref="C1550:D1550"/>
    <mergeCell ref="E1550:F1550"/>
    <mergeCell ref="G1550:H1550"/>
    <mergeCell ref="I1550:J1550"/>
    <mergeCell ref="K1550:L1550"/>
    <mergeCell ref="C1551:D1551"/>
    <mergeCell ref="E1551:F1551"/>
    <mergeCell ref="G1551:H1551"/>
    <mergeCell ref="I1551:J1551"/>
    <mergeCell ref="K1551:L1551"/>
    <mergeCell ref="C1545:D1545"/>
    <mergeCell ref="E1545:F1545"/>
    <mergeCell ref="G1545:H1545"/>
    <mergeCell ref="I1545:J1545"/>
    <mergeCell ref="K1545:L1545"/>
    <mergeCell ref="C1546:D1546"/>
    <mergeCell ref="E1546:F1546"/>
    <mergeCell ref="G1546:H1546"/>
    <mergeCell ref="I1546:J1546"/>
    <mergeCell ref="K1546:L1546"/>
    <mergeCell ref="C1547:D1547"/>
    <mergeCell ref="E1547:F1547"/>
    <mergeCell ref="G1547:H1547"/>
    <mergeCell ref="I1547:J1547"/>
    <mergeCell ref="K1547:L1547"/>
    <mergeCell ref="C1541:D1541"/>
    <mergeCell ref="E1541:F1541"/>
    <mergeCell ref="G1541:H1541"/>
    <mergeCell ref="I1541:J1541"/>
    <mergeCell ref="K1541:L1541"/>
    <mergeCell ref="C1542:D1542"/>
    <mergeCell ref="E1542:F1542"/>
    <mergeCell ref="G1542:H1542"/>
    <mergeCell ref="I1542:J1542"/>
    <mergeCell ref="K1542:L1542"/>
    <mergeCell ref="C1543:D1543"/>
    <mergeCell ref="E1543:F1543"/>
    <mergeCell ref="G1543:H1543"/>
    <mergeCell ref="I1543:J1543"/>
    <mergeCell ref="K1543:L1543"/>
    <mergeCell ref="C1544:D1544"/>
    <mergeCell ref="E1544:F1544"/>
    <mergeCell ref="I1544:J1544"/>
    <mergeCell ref="K1544:L1544"/>
    <mergeCell ref="C1537:D1537"/>
    <mergeCell ref="E1537:F1537"/>
    <mergeCell ref="G1537:H1537"/>
    <mergeCell ref="I1537:J1537"/>
    <mergeCell ref="K1537:L1537"/>
    <mergeCell ref="C1538:D1538"/>
    <mergeCell ref="E1538:F1538"/>
    <mergeCell ref="G1538:H1538"/>
    <mergeCell ref="I1538:J1538"/>
    <mergeCell ref="K1538:L1538"/>
    <mergeCell ref="C1539:D1539"/>
    <mergeCell ref="E1539:F1539"/>
    <mergeCell ref="G1539:H1539"/>
    <mergeCell ref="I1539:J1539"/>
    <mergeCell ref="K1539:L1539"/>
    <mergeCell ref="C1540:D1540"/>
    <mergeCell ref="E1540:F1540"/>
    <mergeCell ref="G1540:H1540"/>
    <mergeCell ref="I1540:J1540"/>
    <mergeCell ref="K1540:L1540"/>
    <mergeCell ref="G1544:H1544"/>
    <mergeCell ref="I1533:J1533"/>
    <mergeCell ref="K1533:L1533"/>
    <mergeCell ref="C1534:D1534"/>
    <mergeCell ref="E1534:F1534"/>
    <mergeCell ref="G1534:H1534"/>
    <mergeCell ref="I1534:J1534"/>
    <mergeCell ref="K1534:L1534"/>
    <mergeCell ref="C1535:D1535"/>
    <mergeCell ref="E1535:F1535"/>
    <mergeCell ref="G1535:H1535"/>
    <mergeCell ref="I1535:J1535"/>
    <mergeCell ref="K1535:L1535"/>
    <mergeCell ref="C1536:D1536"/>
    <mergeCell ref="E1536:F1536"/>
    <mergeCell ref="G1536:H1536"/>
    <mergeCell ref="I1536:J1536"/>
    <mergeCell ref="K1536:L1536"/>
    <mergeCell ref="C1533:D1533"/>
    <mergeCell ref="E1533:F1533"/>
    <mergeCell ref="G1533:H1533"/>
    <mergeCell ref="I1531:J1531"/>
    <mergeCell ref="K1531:L1531"/>
    <mergeCell ref="C1532:D1532"/>
    <mergeCell ref="E1532:F1532"/>
    <mergeCell ref="G1532:H1532"/>
    <mergeCell ref="I1532:J1532"/>
    <mergeCell ref="K1532:L1532"/>
    <mergeCell ref="M1521:N1532"/>
    <mergeCell ref="C1527:D1527"/>
    <mergeCell ref="E1527:F1527"/>
    <mergeCell ref="G1527:H1527"/>
    <mergeCell ref="I1527:J1527"/>
    <mergeCell ref="K1527:L1527"/>
    <mergeCell ref="C1528:D1528"/>
    <mergeCell ref="E1528:F1528"/>
    <mergeCell ref="G1528:H1528"/>
    <mergeCell ref="I1528:J1528"/>
    <mergeCell ref="K1528:L1528"/>
    <mergeCell ref="C1529:D1529"/>
    <mergeCell ref="E1529:F1529"/>
    <mergeCell ref="G1529:H1529"/>
    <mergeCell ref="I1529:J1529"/>
    <mergeCell ref="K1529:L1529"/>
    <mergeCell ref="C1530:D1530"/>
    <mergeCell ref="I1530:J1530"/>
    <mergeCell ref="K1530:L1530"/>
    <mergeCell ref="C1523:D1523"/>
    <mergeCell ref="I1523:J1523"/>
    <mergeCell ref="K1523:L1523"/>
    <mergeCell ref="C1524:D1524"/>
    <mergeCell ref="E1524:F1524"/>
    <mergeCell ref="G1524:H1524"/>
    <mergeCell ref="I1524:J1524"/>
    <mergeCell ref="K1524:L1524"/>
    <mergeCell ref="C1525:D1525"/>
    <mergeCell ref="E1525:F1525"/>
    <mergeCell ref="G1525:H1525"/>
    <mergeCell ref="I1525:J1525"/>
    <mergeCell ref="K1525:L1525"/>
    <mergeCell ref="C1526:D1526"/>
    <mergeCell ref="E1526:F1526"/>
    <mergeCell ref="G1526:H1526"/>
    <mergeCell ref="I1526:J1526"/>
    <mergeCell ref="K1526:L1526"/>
    <mergeCell ref="G1514:H1514"/>
    <mergeCell ref="I1514:J1514"/>
    <mergeCell ref="K1514:L1514"/>
    <mergeCell ref="I1510:J1510"/>
    <mergeCell ref="K1521:L1521"/>
    <mergeCell ref="C1522:D1522"/>
    <mergeCell ref="E1522:F1522"/>
    <mergeCell ref="G1522:H1522"/>
    <mergeCell ref="I1522:J1522"/>
    <mergeCell ref="K1522:L1522"/>
    <mergeCell ref="C1518:D1518"/>
    <mergeCell ref="E1518:F1518"/>
    <mergeCell ref="G1518:H1518"/>
    <mergeCell ref="I1518:J1518"/>
    <mergeCell ref="K1518:L1518"/>
    <mergeCell ref="C1519:D1519"/>
    <mergeCell ref="E1519:F1519"/>
    <mergeCell ref="G1519:H1519"/>
    <mergeCell ref="I1519:J1519"/>
    <mergeCell ref="K1519:L1519"/>
    <mergeCell ref="C1520:D1520"/>
    <mergeCell ref="E1520:F1520"/>
    <mergeCell ref="G1520:H1520"/>
    <mergeCell ref="I1520:J1520"/>
    <mergeCell ref="K1520:L1520"/>
    <mergeCell ref="I1515:J1515"/>
    <mergeCell ref="K1515:L1515"/>
    <mergeCell ref="C1516:D1516"/>
    <mergeCell ref="E1516:F1516"/>
    <mergeCell ref="G1516:H1516"/>
    <mergeCell ref="I1516:J1516"/>
    <mergeCell ref="K1516:L1516"/>
    <mergeCell ref="M1514:N1520"/>
    <mergeCell ref="C1496:D1496"/>
    <mergeCell ref="C1497:D1497"/>
    <mergeCell ref="C1498:D1498"/>
    <mergeCell ref="I1496:J1496"/>
    <mergeCell ref="I1497:J1497"/>
    <mergeCell ref="I1498:J1498"/>
    <mergeCell ref="I1499:J1499"/>
    <mergeCell ref="I1500:J1500"/>
    <mergeCell ref="I1501:J1501"/>
    <mergeCell ref="I1502:J1502"/>
    <mergeCell ref="I1503:J1503"/>
    <mergeCell ref="I1517:J1517"/>
    <mergeCell ref="K1517:L1517"/>
    <mergeCell ref="K1510:L1510"/>
    <mergeCell ref="C1511:D1511"/>
    <mergeCell ref="E1511:F1511"/>
    <mergeCell ref="G1511:H1511"/>
    <mergeCell ref="I1511:J1511"/>
    <mergeCell ref="K1511:L1511"/>
    <mergeCell ref="E1513:F1513"/>
    <mergeCell ref="G1513:H1513"/>
    <mergeCell ref="I1513:J1513"/>
    <mergeCell ref="K1513:L1513"/>
    <mergeCell ref="M1494:N1505"/>
    <mergeCell ref="C1506:D1506"/>
    <mergeCell ref="E1506:F1506"/>
    <mergeCell ref="G1506:H1506"/>
    <mergeCell ref="E1510:F1510"/>
    <mergeCell ref="M1506:N1513"/>
    <mergeCell ref="C1495:D1495"/>
    <mergeCell ref="E1504:F1504"/>
    <mergeCell ref="G1504:H1504"/>
    <mergeCell ref="I1504:J1504"/>
    <mergeCell ref="K1504:L1504"/>
    <mergeCell ref="C1505:D1505"/>
    <mergeCell ref="I1505:J1505"/>
    <mergeCell ref="C1512:D1512"/>
    <mergeCell ref="G1497:H1497"/>
    <mergeCell ref="G1498:H1498"/>
    <mergeCell ref="G1499:H1499"/>
    <mergeCell ref="K1505:L1505"/>
    <mergeCell ref="E1495:F1495"/>
    <mergeCell ref="K1496:L1496"/>
    <mergeCell ref="K1497:L1497"/>
    <mergeCell ref="K1498:L1498"/>
    <mergeCell ref="K1499:L1499"/>
    <mergeCell ref="K1500:L1500"/>
    <mergeCell ref="K1501:L1501"/>
    <mergeCell ref="K1502:L1502"/>
    <mergeCell ref="K1503:L1503"/>
    <mergeCell ref="G1495:H1495"/>
    <mergeCell ref="M1480:N1493"/>
    <mergeCell ref="K1512:L1512"/>
    <mergeCell ref="K1489:L1489"/>
    <mergeCell ref="K1490:L1490"/>
    <mergeCell ref="K1491:L1491"/>
    <mergeCell ref="K1492:L1492"/>
    <mergeCell ref="K1493:L1493"/>
    <mergeCell ref="I1490:J1490"/>
    <mergeCell ref="I1491:J1491"/>
    <mergeCell ref="I1494:J1494"/>
    <mergeCell ref="K1494:L1494"/>
    <mergeCell ref="C1500:D1500"/>
    <mergeCell ref="C1501:D1501"/>
    <mergeCell ref="C1502:D1502"/>
    <mergeCell ref="C1503:D1503"/>
    <mergeCell ref="E1496:F1496"/>
    <mergeCell ref="E1497:F1497"/>
    <mergeCell ref="E1498:F1498"/>
    <mergeCell ref="E1499:F1499"/>
    <mergeCell ref="E1500:F1500"/>
    <mergeCell ref="K1509:L1509"/>
    <mergeCell ref="E1505:F1505"/>
    <mergeCell ref="E1501:F1501"/>
    <mergeCell ref="E1502:F1502"/>
    <mergeCell ref="E1503:F1503"/>
    <mergeCell ref="I1509:J1509"/>
    <mergeCell ref="E1485:F1485"/>
    <mergeCell ref="E1486:F1486"/>
    <mergeCell ref="E1487:F1487"/>
    <mergeCell ref="E1488:F1488"/>
    <mergeCell ref="E1489:F1489"/>
    <mergeCell ref="G1496:H1496"/>
    <mergeCell ref="E1397:F1397"/>
    <mergeCell ref="E1398:F1398"/>
    <mergeCell ref="E1399:F1399"/>
    <mergeCell ref="G1397:H1397"/>
    <mergeCell ref="G1398:H1398"/>
    <mergeCell ref="G1399:H1399"/>
    <mergeCell ref="K1398:L1398"/>
    <mergeCell ref="K1399:L1399"/>
    <mergeCell ref="C1400:D1400"/>
    <mergeCell ref="G1461:H1461"/>
    <mergeCell ref="I1465:J1465"/>
    <mergeCell ref="I1466:J1466"/>
    <mergeCell ref="K1460:L1460"/>
    <mergeCell ref="I1461:J1461"/>
    <mergeCell ref="C1439:D1439"/>
    <mergeCell ref="G1440:H1440"/>
    <mergeCell ref="G1442:H1442"/>
    <mergeCell ref="C1442:D1442"/>
    <mergeCell ref="G1443:H1443"/>
    <mergeCell ref="C1443:D1443"/>
    <mergeCell ref="G1444:H1444"/>
    <mergeCell ref="C1444:D1444"/>
    <mergeCell ref="G1445:H1445"/>
    <mergeCell ref="C1445:D1445"/>
    <mergeCell ref="E1433:F1433"/>
    <mergeCell ref="E1440:F1440"/>
    <mergeCell ref="E1441:F1441"/>
    <mergeCell ref="C1449:D1449"/>
    <mergeCell ref="C1450:D1450"/>
    <mergeCell ref="C1451:D1451"/>
    <mergeCell ref="C1452:D1452"/>
    <mergeCell ref="C1453:D1453"/>
    <mergeCell ref="O1378:P1380"/>
    <mergeCell ref="C1381:D1381"/>
    <mergeCell ref="E1381:F1381"/>
    <mergeCell ref="G1381:H1381"/>
    <mergeCell ref="I1381:J1381"/>
    <mergeCell ref="K1381:L1381"/>
    <mergeCell ref="C1382:D1382"/>
    <mergeCell ref="E1382:F1382"/>
    <mergeCell ref="G1382:H1382"/>
    <mergeCell ref="I1382:J1382"/>
    <mergeCell ref="K1382:L1382"/>
    <mergeCell ref="C1383:D1383"/>
    <mergeCell ref="E1383:F1383"/>
    <mergeCell ref="G1383:H1383"/>
    <mergeCell ref="I1383:J1383"/>
    <mergeCell ref="K1383:L1383"/>
    <mergeCell ref="O1381:P1385"/>
    <mergeCell ref="G1378:H1378"/>
    <mergeCell ref="C1378:D1378"/>
    <mergeCell ref="G1379:H1379"/>
    <mergeCell ref="C1379:D1379"/>
    <mergeCell ref="E1378:F1378"/>
    <mergeCell ref="E1379:F1379"/>
    <mergeCell ref="I1378:J1378"/>
    <mergeCell ref="I1379:J1379"/>
    <mergeCell ref="K1378:L1378"/>
    <mergeCell ref="K1379:L1379"/>
    <mergeCell ref="Q1381:R1385"/>
    <mergeCell ref="C1384:D1384"/>
    <mergeCell ref="E1384:F1384"/>
    <mergeCell ref="G1384:H1384"/>
    <mergeCell ref="O1397:P1399"/>
    <mergeCell ref="Q1397:R1399"/>
    <mergeCell ref="C1397:D1397"/>
    <mergeCell ref="O1390:P1396"/>
    <mergeCell ref="Q1390:R1396"/>
    <mergeCell ref="C1396:D1396"/>
    <mergeCell ref="E1390:F1390"/>
    <mergeCell ref="E1391:F1391"/>
    <mergeCell ref="E1392:F1392"/>
    <mergeCell ref="E1393:F1393"/>
    <mergeCell ref="E1394:F1394"/>
    <mergeCell ref="E1395:F1395"/>
    <mergeCell ref="E1396:F1396"/>
    <mergeCell ref="G1390:H1390"/>
    <mergeCell ref="G1391:H1391"/>
    <mergeCell ref="I1384:J1384"/>
    <mergeCell ref="K1384:L1384"/>
    <mergeCell ref="C1385:D1385"/>
    <mergeCell ref="E1385:F1385"/>
    <mergeCell ref="G1385:H1385"/>
    <mergeCell ref="I1385:J1385"/>
    <mergeCell ref="K1385:L1385"/>
    <mergeCell ref="I1397:J1397"/>
    <mergeCell ref="I1398:J1398"/>
    <mergeCell ref="I1399:J1399"/>
    <mergeCell ref="K1397:L1397"/>
    <mergeCell ref="C1398:D1398"/>
    <mergeCell ref="C1399:D1399"/>
    <mergeCell ref="O1459:R1633"/>
    <mergeCell ref="I1521:J1521"/>
    <mergeCell ref="K1481:L1481"/>
    <mergeCell ref="K1482:L1482"/>
    <mergeCell ref="K1483:L1483"/>
    <mergeCell ref="M1625:N1633"/>
    <mergeCell ref="C1401:D1401"/>
    <mergeCell ref="C1402:D1402"/>
    <mergeCell ref="C1403:D1403"/>
    <mergeCell ref="E1400:F1400"/>
    <mergeCell ref="E1401:F1401"/>
    <mergeCell ref="E1402:F1402"/>
    <mergeCell ref="E1403:F1403"/>
    <mergeCell ref="G1400:H1400"/>
    <mergeCell ref="G1401:H1401"/>
    <mergeCell ref="G1402:H1402"/>
    <mergeCell ref="G1403:H1403"/>
    <mergeCell ref="O1400:P1403"/>
    <mergeCell ref="C1473:D1473"/>
    <mergeCell ref="I1467:J1467"/>
    <mergeCell ref="I1506:J1506"/>
    <mergeCell ref="K1506:L1506"/>
    <mergeCell ref="C1507:D1507"/>
    <mergeCell ref="E1507:F1507"/>
    <mergeCell ref="G1507:H1507"/>
    <mergeCell ref="I1507:J1507"/>
    <mergeCell ref="K1507:L1507"/>
    <mergeCell ref="C1508:D1508"/>
    <mergeCell ref="E1508:F1508"/>
    <mergeCell ref="G1508:H1508"/>
    <mergeCell ref="I1508:J1508"/>
    <mergeCell ref="K1508:L1508"/>
    <mergeCell ref="I1401:J1401"/>
    <mergeCell ref="I1402:J1402"/>
    <mergeCell ref="I1403:J1403"/>
    <mergeCell ref="K1400:L1400"/>
    <mergeCell ref="K1401:L1401"/>
    <mergeCell ref="K1402:L1402"/>
    <mergeCell ref="K1403:L1403"/>
    <mergeCell ref="K1440:L1440"/>
    <mergeCell ref="I1441:J1441"/>
    <mergeCell ref="Q1433:R1441"/>
    <mergeCell ref="Q1410:R1420"/>
    <mergeCell ref="Q1421:R1425"/>
    <mergeCell ref="O1446:P1458"/>
    <mergeCell ref="Q1446:R1458"/>
    <mergeCell ref="O1410:P1420"/>
    <mergeCell ref="O1421:P1425"/>
    <mergeCell ref="I1438:J1438"/>
    <mergeCell ref="I1431:J1431"/>
    <mergeCell ref="K1431:L1431"/>
    <mergeCell ref="Q1442:R1445"/>
    <mergeCell ref="K1430:L1430"/>
    <mergeCell ref="I1426:J1426"/>
    <mergeCell ref="Q1430:R1432"/>
    <mergeCell ref="I1447:J1447"/>
    <mergeCell ref="I1448:J1448"/>
    <mergeCell ref="I1449:J1449"/>
    <mergeCell ref="I1450:J1450"/>
    <mergeCell ref="I1451:J1451"/>
    <mergeCell ref="I1452:J1452"/>
    <mergeCell ref="I1453:J1453"/>
    <mergeCell ref="E1476:F1476"/>
    <mergeCell ref="E1452:F1452"/>
    <mergeCell ref="E1453:F1453"/>
    <mergeCell ref="E1454:F1454"/>
    <mergeCell ref="E1455:F1455"/>
    <mergeCell ref="G1456:H1456"/>
    <mergeCell ref="G1457:H1457"/>
    <mergeCell ref="G1458:H1458"/>
    <mergeCell ref="E1474:F1474"/>
    <mergeCell ref="E1475:F1475"/>
    <mergeCell ref="G1459:H1459"/>
    <mergeCell ref="E1477:F1477"/>
    <mergeCell ref="E1478:F1478"/>
    <mergeCell ref="G1469:H1469"/>
    <mergeCell ref="C1480:D1480"/>
    <mergeCell ref="C1481:D1481"/>
    <mergeCell ref="C1470:D1470"/>
    <mergeCell ref="C1472:D1472"/>
    <mergeCell ref="G1517:H1517"/>
    <mergeCell ref="K1480:L1480"/>
    <mergeCell ref="I1484:J1484"/>
    <mergeCell ref="I1485:J1485"/>
    <mergeCell ref="G1486:H1486"/>
    <mergeCell ref="G1487:H1487"/>
    <mergeCell ref="I1471:J1471"/>
    <mergeCell ref="I1486:J1486"/>
    <mergeCell ref="K1471:L1471"/>
    <mergeCell ref="K1472:L1472"/>
    <mergeCell ref="I1469:J1469"/>
    <mergeCell ref="I1481:J1481"/>
    <mergeCell ref="I1482:J1482"/>
    <mergeCell ref="I1483:J1483"/>
    <mergeCell ref="E1492:F1492"/>
    <mergeCell ref="E1493:F1493"/>
    <mergeCell ref="I1489:J1489"/>
    <mergeCell ref="E1484:F1484"/>
    <mergeCell ref="K1484:L1484"/>
    <mergeCell ref="K1485:L1485"/>
    <mergeCell ref="K1486:L1486"/>
    <mergeCell ref="K1487:L1487"/>
    <mergeCell ref="K1488:L1488"/>
    <mergeCell ref="E1479:F1479"/>
    <mergeCell ref="I1473:J1473"/>
    <mergeCell ref="G1491:H1491"/>
    <mergeCell ref="E1470:F1470"/>
    <mergeCell ref="E1471:F1471"/>
    <mergeCell ref="E1472:F1472"/>
    <mergeCell ref="G1470:H1470"/>
    <mergeCell ref="G1471:H1471"/>
    <mergeCell ref="G1484:H1484"/>
    <mergeCell ref="I1492:J1492"/>
    <mergeCell ref="I1493:J1493"/>
    <mergeCell ref="I1495:J1495"/>
    <mergeCell ref="G1502:H1502"/>
    <mergeCell ref="G1503:H1503"/>
    <mergeCell ref="C1494:D1494"/>
    <mergeCell ref="E1494:F1494"/>
    <mergeCell ref="C1499:D1499"/>
    <mergeCell ref="I1512:J1512"/>
    <mergeCell ref="E1490:F1490"/>
    <mergeCell ref="E1491:F1491"/>
    <mergeCell ref="G1510:H1510"/>
    <mergeCell ref="G1500:H1500"/>
    <mergeCell ref="E1442:F1442"/>
    <mergeCell ref="E1443:F1443"/>
    <mergeCell ref="E1444:F1444"/>
    <mergeCell ref="I1480:J1480"/>
    <mergeCell ref="C1469:D1469"/>
    <mergeCell ref="G1485:H1485"/>
    <mergeCell ref="C1456:D1456"/>
    <mergeCell ref="C1457:D1457"/>
    <mergeCell ref="E1480:F1480"/>
    <mergeCell ref="E1481:F1481"/>
    <mergeCell ref="E1482:F1482"/>
    <mergeCell ref="E1483:F1483"/>
    <mergeCell ref="G1480:H1480"/>
    <mergeCell ref="G1481:H1481"/>
    <mergeCell ref="C1458:D1458"/>
    <mergeCell ref="E1449:F1449"/>
    <mergeCell ref="E1450:F1450"/>
    <mergeCell ref="E1451:F1451"/>
    <mergeCell ref="C1479:D1479"/>
    <mergeCell ref="C1521:D1521"/>
    <mergeCell ref="E1521:F1521"/>
    <mergeCell ref="G1521:H1521"/>
    <mergeCell ref="E1523:F1523"/>
    <mergeCell ref="G1523:H1523"/>
    <mergeCell ref="C1489:D1489"/>
    <mergeCell ref="C1484:D1484"/>
    <mergeCell ref="C1485:D1485"/>
    <mergeCell ref="C1490:D1490"/>
    <mergeCell ref="C1491:D1491"/>
    <mergeCell ref="C1492:D1492"/>
    <mergeCell ref="C1493:D1493"/>
    <mergeCell ref="G1494:H1494"/>
    <mergeCell ref="E1515:F1515"/>
    <mergeCell ref="G1515:H1515"/>
    <mergeCell ref="C1515:D1515"/>
    <mergeCell ref="G1488:H1488"/>
    <mergeCell ref="G1489:H1489"/>
    <mergeCell ref="G1490:H1490"/>
    <mergeCell ref="C1486:D1486"/>
    <mergeCell ref="C1513:D1513"/>
    <mergeCell ref="C1488:D1488"/>
    <mergeCell ref="E1512:F1512"/>
    <mergeCell ref="G1512:H1512"/>
    <mergeCell ref="G1492:H1492"/>
    <mergeCell ref="G1493:H1493"/>
    <mergeCell ref="C1514:D1514"/>
    <mergeCell ref="E1514:F1514"/>
    <mergeCell ref="G1505:H1505"/>
    <mergeCell ref="C1510:D1510"/>
    <mergeCell ref="G1501:H1501"/>
    <mergeCell ref="E1517:F1517"/>
    <mergeCell ref="C1504:D1504"/>
    <mergeCell ref="K991:L991"/>
    <mergeCell ref="G991:H991"/>
    <mergeCell ref="C991:D991"/>
    <mergeCell ref="G1029:H1029"/>
    <mergeCell ref="C1483:D1483"/>
    <mergeCell ref="C1474:D1474"/>
    <mergeCell ref="G1475:H1475"/>
    <mergeCell ref="C1475:D1475"/>
    <mergeCell ref="G1476:H1476"/>
    <mergeCell ref="C1476:D1476"/>
    <mergeCell ref="G1477:H1477"/>
    <mergeCell ref="C1477:D1477"/>
    <mergeCell ref="G1478:H1478"/>
    <mergeCell ref="C1482:D1482"/>
    <mergeCell ref="G1472:H1472"/>
    <mergeCell ref="E1430:F1430"/>
    <mergeCell ref="E1431:F1431"/>
    <mergeCell ref="E1432:F1432"/>
    <mergeCell ref="K1427:L1427"/>
    <mergeCell ref="I1428:J1428"/>
    <mergeCell ref="K1428:L1428"/>
    <mergeCell ref="C1471:D1471"/>
    <mergeCell ref="C1020:D1020"/>
    <mergeCell ref="C1460:D1460"/>
    <mergeCell ref="I1430:J1430"/>
    <mergeCell ref="K993:L993"/>
    <mergeCell ref="K994:L994"/>
    <mergeCell ref="K995:L995"/>
    <mergeCell ref="E998:F998"/>
    <mergeCell ref="E999:F999"/>
    <mergeCell ref="C1000:D1000"/>
    <mergeCell ref="E212:F212"/>
    <mergeCell ref="E213:F213"/>
    <mergeCell ref="G212:H212"/>
    <mergeCell ref="E1107:F1107"/>
    <mergeCell ref="G1107:H1107"/>
    <mergeCell ref="I1107:J1107"/>
    <mergeCell ref="C1465:D1465"/>
    <mergeCell ref="G1465:H1465"/>
    <mergeCell ref="E1465:F1465"/>
    <mergeCell ref="E1466:F1466"/>
    <mergeCell ref="E1467:F1467"/>
    <mergeCell ref="E1468:F1468"/>
    <mergeCell ref="C1013:D1013"/>
    <mergeCell ref="G1014:H1014"/>
    <mergeCell ref="C1014:D1014"/>
    <mergeCell ref="C1015:D1015"/>
    <mergeCell ref="G1011:H1011"/>
    <mergeCell ref="C1011:D1011"/>
    <mergeCell ref="G1012:H1012"/>
    <mergeCell ref="C1012:D1012"/>
    <mergeCell ref="G1013:H1013"/>
    <mergeCell ref="G1430:H1430"/>
    <mergeCell ref="C1430:D1430"/>
    <mergeCell ref="G1431:H1431"/>
    <mergeCell ref="C1431:D1431"/>
    <mergeCell ref="G1432:H1432"/>
    <mergeCell ref="C1432:D1432"/>
    <mergeCell ref="E1426:F1426"/>
    <mergeCell ref="E1427:F1427"/>
    <mergeCell ref="E1428:F1428"/>
    <mergeCell ref="C1021:D1021"/>
    <mergeCell ref="G1022:H1022"/>
    <mergeCell ref="I970:J970"/>
    <mergeCell ref="G1025:H1025"/>
    <mergeCell ref="C1025:D1025"/>
    <mergeCell ref="E1019:F1019"/>
    <mergeCell ref="I994:J994"/>
    <mergeCell ref="I995:J995"/>
    <mergeCell ref="E970:F970"/>
    <mergeCell ref="E971:F971"/>
    <mergeCell ref="E972:F972"/>
    <mergeCell ref="E973:F973"/>
    <mergeCell ref="E974:F974"/>
    <mergeCell ref="E975:F975"/>
    <mergeCell ref="E976:F976"/>
    <mergeCell ref="E977:F977"/>
    <mergeCell ref="G997:H997"/>
    <mergeCell ref="G998:H998"/>
    <mergeCell ref="G999:H999"/>
    <mergeCell ref="E997:F997"/>
    <mergeCell ref="I985:J985"/>
    <mergeCell ref="C1022:D1022"/>
    <mergeCell ref="G1023:H1023"/>
    <mergeCell ref="C1023:D1023"/>
    <mergeCell ref="C1731:D1731"/>
    <mergeCell ref="C1732:D1732"/>
    <mergeCell ref="C1722:D1722"/>
    <mergeCell ref="C209:D209"/>
    <mergeCell ref="C210:D210"/>
    <mergeCell ref="E209:F209"/>
    <mergeCell ref="E210:F210"/>
    <mergeCell ref="G209:H209"/>
    <mergeCell ref="G210:H210"/>
    <mergeCell ref="K209:L209"/>
    <mergeCell ref="K210:L210"/>
    <mergeCell ref="I209:J209"/>
    <mergeCell ref="I210:J210"/>
    <mergeCell ref="E211:F211"/>
    <mergeCell ref="G211:H211"/>
    <mergeCell ref="G213:H213"/>
    <mergeCell ref="K211:L211"/>
    <mergeCell ref="K212:L212"/>
    <mergeCell ref="K213:L213"/>
    <mergeCell ref="C1018:D1018"/>
    <mergeCell ref="E1010:F1010"/>
    <mergeCell ref="C1016:D1016"/>
    <mergeCell ref="G1017:H1017"/>
    <mergeCell ref="C1017:D1017"/>
    <mergeCell ref="C1010:D1010"/>
    <mergeCell ref="I213:J213"/>
    <mergeCell ref="C731:D731"/>
    <mergeCell ref="E731:F731"/>
    <mergeCell ref="C1107:D1107"/>
    <mergeCell ref="E982:F982"/>
    <mergeCell ref="E983:F983"/>
    <mergeCell ref="E984:F984"/>
    <mergeCell ref="G1722:H1722"/>
    <mergeCell ref="C1719:D1719"/>
    <mergeCell ref="I1706:J1706"/>
    <mergeCell ref="I1718:J1718"/>
    <mergeCell ref="I1719:J1719"/>
    <mergeCell ref="K1712:L1712"/>
    <mergeCell ref="K1714:L1714"/>
    <mergeCell ref="K1715:L1715"/>
    <mergeCell ref="K1716:L1716"/>
    <mergeCell ref="C1724:D1724"/>
    <mergeCell ref="C1725:D1725"/>
    <mergeCell ref="C1726:D1726"/>
    <mergeCell ref="C1727:D1727"/>
    <mergeCell ref="C1728:D1728"/>
    <mergeCell ref="C1729:D1729"/>
    <mergeCell ref="C1730:D1730"/>
    <mergeCell ref="C1715:D1715"/>
    <mergeCell ref="C1716:D1716"/>
    <mergeCell ref="C1717:D1717"/>
    <mergeCell ref="C1718:D1718"/>
    <mergeCell ref="E1712:F1712"/>
    <mergeCell ref="E1713:F1713"/>
    <mergeCell ref="E1714:F1714"/>
    <mergeCell ref="G1712:H1712"/>
    <mergeCell ref="G1713:H1713"/>
    <mergeCell ref="G1714:H1714"/>
    <mergeCell ref="G1715:H1715"/>
    <mergeCell ref="G1716:H1716"/>
    <mergeCell ref="K1713:L1713"/>
    <mergeCell ref="K1723:L1723"/>
    <mergeCell ref="K1724:L1724"/>
    <mergeCell ref="Q1710:R1711"/>
    <mergeCell ref="E1711:F1711"/>
    <mergeCell ref="G1711:H1711"/>
    <mergeCell ref="I1711:J1711"/>
    <mergeCell ref="K1711:L1711"/>
    <mergeCell ref="Q1712:R1722"/>
    <mergeCell ref="G1718:H1718"/>
    <mergeCell ref="G1719:H1719"/>
    <mergeCell ref="I1712:J1712"/>
    <mergeCell ref="G1695:H1695"/>
    <mergeCell ref="G1696:H1696"/>
    <mergeCell ref="G1697:H1697"/>
    <mergeCell ref="G1698:H1698"/>
    <mergeCell ref="K1717:L1717"/>
    <mergeCell ref="G1717:H1717"/>
    <mergeCell ref="K1719:L1719"/>
    <mergeCell ref="M1634:N1736"/>
    <mergeCell ref="E1730:F1730"/>
    <mergeCell ref="E1693:F1693"/>
    <mergeCell ref="E1694:F1694"/>
    <mergeCell ref="E1695:F1695"/>
    <mergeCell ref="K1693:L1693"/>
    <mergeCell ref="K1694:L1694"/>
    <mergeCell ref="K1695:L1695"/>
    <mergeCell ref="K1671:L1671"/>
    <mergeCell ref="K1672:L1672"/>
    <mergeCell ref="K1673:L1673"/>
    <mergeCell ref="G1681:H1681"/>
    <mergeCell ref="E1671:F1671"/>
    <mergeCell ref="E1683:F1683"/>
    <mergeCell ref="E1709:F1709"/>
    <mergeCell ref="G1709:H1709"/>
    <mergeCell ref="I1731:J1731"/>
    <mergeCell ref="I1732:J1732"/>
    <mergeCell ref="K1696:L1696"/>
    <mergeCell ref="K1697:L1697"/>
    <mergeCell ref="K1698:L1698"/>
    <mergeCell ref="G1688:H1688"/>
    <mergeCell ref="G1689:H1689"/>
    <mergeCell ref="G1690:H1690"/>
    <mergeCell ref="G1691:H1691"/>
    <mergeCell ref="G1692:H1692"/>
    <mergeCell ref="G1693:H1693"/>
    <mergeCell ref="G1694:H1694"/>
    <mergeCell ref="I1690:J1690"/>
    <mergeCell ref="I1691:J1691"/>
    <mergeCell ref="I1692:J1692"/>
    <mergeCell ref="K1688:L1688"/>
    <mergeCell ref="K1689:L1689"/>
    <mergeCell ref="K1690:L1690"/>
    <mergeCell ref="K1691:L1691"/>
    <mergeCell ref="K1692:L1692"/>
    <mergeCell ref="I1693:J1693"/>
    <mergeCell ref="I1713:J1713"/>
    <mergeCell ref="I1714:J1714"/>
    <mergeCell ref="I1715:J1715"/>
    <mergeCell ref="I1716:J1716"/>
    <mergeCell ref="I1709:J1709"/>
    <mergeCell ref="K1709:L1709"/>
    <mergeCell ref="G1704:H1704"/>
    <mergeCell ref="G1706:H1706"/>
    <mergeCell ref="I1704:J1704"/>
    <mergeCell ref="G1707:H1707"/>
    <mergeCell ref="I1707:J1707"/>
    <mergeCell ref="E1731:F1731"/>
    <mergeCell ref="E1732:F1732"/>
    <mergeCell ref="I1722:J1722"/>
    <mergeCell ref="K1722:L1722"/>
    <mergeCell ref="C1721:D1721"/>
    <mergeCell ref="G1720:H1720"/>
    <mergeCell ref="G1721:H1721"/>
    <mergeCell ref="I1721:J1721"/>
    <mergeCell ref="K1720:L1720"/>
    <mergeCell ref="K1721:L1721"/>
    <mergeCell ref="I1729:J1729"/>
    <mergeCell ref="K1727:L1727"/>
    <mergeCell ref="K1728:L1728"/>
    <mergeCell ref="E1720:F1720"/>
    <mergeCell ref="E1721:F1721"/>
    <mergeCell ref="K1729:L1729"/>
    <mergeCell ref="K1730:L1730"/>
    <mergeCell ref="K1731:L1731"/>
    <mergeCell ref="K1732:L1732"/>
    <mergeCell ref="G1723:H1723"/>
    <mergeCell ref="G1724:H1724"/>
    <mergeCell ref="G1725:H1725"/>
    <mergeCell ref="G1726:H1726"/>
    <mergeCell ref="G1727:H1727"/>
    <mergeCell ref="G1728:H1728"/>
    <mergeCell ref="G1729:H1729"/>
    <mergeCell ref="G1730:H1730"/>
    <mergeCell ref="G1731:H1731"/>
    <mergeCell ref="G1732:H1732"/>
    <mergeCell ref="I1723:J1723"/>
    <mergeCell ref="I1724:J1724"/>
    <mergeCell ref="I1730:J1730"/>
    <mergeCell ref="I1689:J1689"/>
    <mergeCell ref="E1729:F1729"/>
    <mergeCell ref="E1723:F1723"/>
    <mergeCell ref="E1724:F1724"/>
    <mergeCell ref="E1725:F1725"/>
    <mergeCell ref="E1726:F1726"/>
    <mergeCell ref="E1727:F1727"/>
    <mergeCell ref="E1728:F1728"/>
    <mergeCell ref="E1715:F1715"/>
    <mergeCell ref="E1716:F1716"/>
    <mergeCell ref="C1723:D1723"/>
    <mergeCell ref="C1709:D1709"/>
    <mergeCell ref="C1704:D1704"/>
    <mergeCell ref="C1706:D1706"/>
    <mergeCell ref="E1704:F1704"/>
    <mergeCell ref="E1706:F1706"/>
    <mergeCell ref="E1707:F1707"/>
    <mergeCell ref="C1703:D1703"/>
    <mergeCell ref="E1703:F1703"/>
    <mergeCell ref="C1713:D1713"/>
    <mergeCell ref="E1701:F1701"/>
    <mergeCell ref="G1699:H1699"/>
    <mergeCell ref="G1700:H1700"/>
    <mergeCell ref="I1699:J1699"/>
    <mergeCell ref="I1700:J1700"/>
    <mergeCell ref="E1700:F1700"/>
    <mergeCell ref="I1695:J1695"/>
    <mergeCell ref="I1696:J1696"/>
    <mergeCell ref="I1697:J1697"/>
    <mergeCell ref="I1698:J1698"/>
    <mergeCell ref="I1701:J1701"/>
    <mergeCell ref="E1722:F1722"/>
    <mergeCell ref="O1634:P1732"/>
    <mergeCell ref="Q1723:R1732"/>
    <mergeCell ref="I1725:J1725"/>
    <mergeCell ref="I1726:J1726"/>
    <mergeCell ref="I1727:J1727"/>
    <mergeCell ref="I1728:J1728"/>
    <mergeCell ref="C1720:D1720"/>
    <mergeCell ref="I1684:J1684"/>
    <mergeCell ref="K1683:L1683"/>
    <mergeCell ref="K1684:L1684"/>
    <mergeCell ref="E1717:F1717"/>
    <mergeCell ref="E1718:F1718"/>
    <mergeCell ref="E1719:F1719"/>
    <mergeCell ref="C1688:D1688"/>
    <mergeCell ref="C1689:D1689"/>
    <mergeCell ref="C1690:D1690"/>
    <mergeCell ref="C1691:D1691"/>
    <mergeCell ref="C1692:D1692"/>
    <mergeCell ref="C1693:D1693"/>
    <mergeCell ref="C1694:D1694"/>
    <mergeCell ref="C1695:D1695"/>
    <mergeCell ref="C1696:D1696"/>
    <mergeCell ref="C1697:D1697"/>
    <mergeCell ref="C1698:D1698"/>
    <mergeCell ref="E1688:F1688"/>
    <mergeCell ref="E1689:F1689"/>
    <mergeCell ref="E1690:F1690"/>
    <mergeCell ref="K1718:L1718"/>
    <mergeCell ref="I1694:J1694"/>
    <mergeCell ref="C1711:D1711"/>
    <mergeCell ref="C1714:D1714"/>
    <mergeCell ref="C1712:D1712"/>
    <mergeCell ref="C1642:D1642"/>
    <mergeCell ref="E1642:F1642"/>
    <mergeCell ref="C1672:D1672"/>
    <mergeCell ref="C1673:D1673"/>
    <mergeCell ref="C1674:D1674"/>
    <mergeCell ref="C1675:D1675"/>
    <mergeCell ref="C1676:D1676"/>
    <mergeCell ref="C1677:D1677"/>
    <mergeCell ref="C1678:D1678"/>
    <mergeCell ref="C1685:D1685"/>
    <mergeCell ref="G1685:H1685"/>
    <mergeCell ref="G1686:H1686"/>
    <mergeCell ref="G1687:H1687"/>
    <mergeCell ref="C1707:D1707"/>
    <mergeCell ref="C1705:D1705"/>
    <mergeCell ref="I1702:J1702"/>
    <mergeCell ref="E1684:F1684"/>
    <mergeCell ref="I1667:J1667"/>
    <mergeCell ref="I1668:J1668"/>
    <mergeCell ref="I1669:J1669"/>
    <mergeCell ref="I1670:J1670"/>
    <mergeCell ref="I1671:J1671"/>
    <mergeCell ref="G1673:H1673"/>
    <mergeCell ref="G1674:H1674"/>
    <mergeCell ref="E1681:F1681"/>
    <mergeCell ref="E1682:F1682"/>
    <mergeCell ref="G1680:H1680"/>
    <mergeCell ref="I1672:J1672"/>
    <mergeCell ref="E1705:F1705"/>
    <mergeCell ref="G1705:H1705"/>
    <mergeCell ref="E1699:F1699"/>
    <mergeCell ref="I1688:J1688"/>
    <mergeCell ref="E1696:F1696"/>
    <mergeCell ref="E1692:F1692"/>
    <mergeCell ref="I1705:J1705"/>
    <mergeCell ref="Q1634:R1701"/>
    <mergeCell ref="Q1702:R1709"/>
    <mergeCell ref="E1672:F1672"/>
    <mergeCell ref="E1673:F1673"/>
    <mergeCell ref="E1674:F1674"/>
    <mergeCell ref="E1675:F1675"/>
    <mergeCell ref="E1676:F1676"/>
    <mergeCell ref="E1677:F1677"/>
    <mergeCell ref="E1678:F1678"/>
    <mergeCell ref="E1679:F1679"/>
    <mergeCell ref="K1705:L1705"/>
    <mergeCell ref="K1699:L1699"/>
    <mergeCell ref="K1700:L1700"/>
    <mergeCell ref="K1704:L1704"/>
    <mergeCell ref="K1706:L1706"/>
    <mergeCell ref="K1702:L1702"/>
    <mergeCell ref="K1701:L1701"/>
    <mergeCell ref="K1703:L1703"/>
    <mergeCell ref="G1672:H1672"/>
    <mergeCell ref="E1635:F1635"/>
    <mergeCell ref="G1635:H1635"/>
    <mergeCell ref="I1635:J1635"/>
    <mergeCell ref="K1635:L1635"/>
    <mergeCell ref="G1637:H1637"/>
    <mergeCell ref="I1637:J1637"/>
    <mergeCell ref="K1637:L1637"/>
    <mergeCell ref="I1662:J1662"/>
    <mergeCell ref="I1664:J1664"/>
    <mergeCell ref="I1665:J1665"/>
    <mergeCell ref="K1725:L1725"/>
    <mergeCell ref="K1726:L1726"/>
    <mergeCell ref="I1720:J1720"/>
    <mergeCell ref="E1667:F1667"/>
    <mergeCell ref="E1668:F1668"/>
    <mergeCell ref="G1667:H1667"/>
    <mergeCell ref="E1680:F1680"/>
    <mergeCell ref="G1675:H1675"/>
    <mergeCell ref="G1676:H1676"/>
    <mergeCell ref="G1677:H1677"/>
    <mergeCell ref="G1678:H1678"/>
    <mergeCell ref="G1679:H1679"/>
    <mergeCell ref="E1669:F1669"/>
    <mergeCell ref="E1670:F1670"/>
    <mergeCell ref="K1668:L1668"/>
    <mergeCell ref="K1669:L1669"/>
    <mergeCell ref="K1670:L1670"/>
    <mergeCell ref="K1674:L1674"/>
    <mergeCell ref="K1675:L1675"/>
    <mergeCell ref="K1676:L1676"/>
    <mergeCell ref="K1677:L1677"/>
    <mergeCell ref="K1685:L1685"/>
    <mergeCell ref="K1686:L1686"/>
    <mergeCell ref="K1687:L1687"/>
    <mergeCell ref="K1678:L1678"/>
    <mergeCell ref="K1679:L1679"/>
    <mergeCell ref="K1680:L1680"/>
    <mergeCell ref="K1681:L1681"/>
    <mergeCell ref="K1682:L1682"/>
    <mergeCell ref="I1717:J1717"/>
    <mergeCell ref="G1670:H1670"/>
    <mergeCell ref="G1671:H1671"/>
    <mergeCell ref="M1598:N1624"/>
    <mergeCell ref="I1737:J1737"/>
    <mergeCell ref="K1737:L1737"/>
    <mergeCell ref="C1654:D1654"/>
    <mergeCell ref="C1655:D1655"/>
    <mergeCell ref="C1656:D1656"/>
    <mergeCell ref="C1657:D1657"/>
    <mergeCell ref="C1658:D1658"/>
    <mergeCell ref="C1659:D1659"/>
    <mergeCell ref="C1660:D1660"/>
    <mergeCell ref="C1661:D1661"/>
    <mergeCell ref="C1662:D1662"/>
    <mergeCell ref="C1663:D1663"/>
    <mergeCell ref="C1664:D1664"/>
    <mergeCell ref="C1665:D1665"/>
    <mergeCell ref="E1654:F1654"/>
    <mergeCell ref="E1655:F1655"/>
    <mergeCell ref="E1656:F1656"/>
    <mergeCell ref="E1657:F1657"/>
    <mergeCell ref="G1654:H1654"/>
    <mergeCell ref="E1658:F1658"/>
    <mergeCell ref="E1659:F1659"/>
    <mergeCell ref="C1666:D1666"/>
    <mergeCell ref="C1667:D1667"/>
    <mergeCell ref="G1655:H1655"/>
    <mergeCell ref="I1654:J1654"/>
    <mergeCell ref="I1655:J1655"/>
    <mergeCell ref="I1656:J1656"/>
    <mergeCell ref="I1657:J1657"/>
    <mergeCell ref="I1658:J1658"/>
    <mergeCell ref="I1659:J1659"/>
    <mergeCell ref="I1660:J1660"/>
    <mergeCell ref="K1634:L1634"/>
    <mergeCell ref="E1463:F1463"/>
    <mergeCell ref="G1463:H1463"/>
    <mergeCell ref="I1463:J1463"/>
    <mergeCell ref="K1463:L1463"/>
    <mergeCell ref="I1474:J1474"/>
    <mergeCell ref="K1474:L1474"/>
    <mergeCell ref="I1475:J1475"/>
    <mergeCell ref="K1475:L1475"/>
    <mergeCell ref="I1476:J1476"/>
    <mergeCell ref="K1476:L1476"/>
    <mergeCell ref="I1477:J1477"/>
    <mergeCell ref="K1477:L1477"/>
    <mergeCell ref="I1478:J1478"/>
    <mergeCell ref="K1478:L1478"/>
    <mergeCell ref="I1479:J1479"/>
    <mergeCell ref="K1479:L1479"/>
    <mergeCell ref="G1473:H1473"/>
    <mergeCell ref="I1470:J1470"/>
    <mergeCell ref="K1465:L1465"/>
    <mergeCell ref="K1466:L1466"/>
    <mergeCell ref="K1467:L1467"/>
    <mergeCell ref="K1468:L1468"/>
    <mergeCell ref="K1469:L1469"/>
    <mergeCell ref="I1468:J1468"/>
    <mergeCell ref="G1474:H1474"/>
    <mergeCell ref="K1473:L1473"/>
    <mergeCell ref="I1487:J1487"/>
    <mergeCell ref="I1488:J1488"/>
    <mergeCell ref="G1479:H1479"/>
    <mergeCell ref="E1530:F1530"/>
    <mergeCell ref="G1530:H1530"/>
    <mergeCell ref="C1487:D1487"/>
    <mergeCell ref="M1459:N1464"/>
    <mergeCell ref="G1460:H1460"/>
    <mergeCell ref="I1472:J1472"/>
    <mergeCell ref="K1470:L1470"/>
    <mergeCell ref="C1461:D1461"/>
    <mergeCell ref="G1462:H1462"/>
    <mergeCell ref="C1462:D1462"/>
    <mergeCell ref="G1464:H1464"/>
    <mergeCell ref="C1464:D1464"/>
    <mergeCell ref="E1459:F1459"/>
    <mergeCell ref="E1460:F1460"/>
    <mergeCell ref="E1461:F1461"/>
    <mergeCell ref="E1462:F1462"/>
    <mergeCell ref="E1464:F1464"/>
    <mergeCell ref="I1459:J1459"/>
    <mergeCell ref="K1459:L1459"/>
    <mergeCell ref="I1460:J1460"/>
    <mergeCell ref="C1463:D1463"/>
    <mergeCell ref="K1461:L1461"/>
    <mergeCell ref="I1462:J1462"/>
    <mergeCell ref="K1462:L1462"/>
    <mergeCell ref="I1464:J1464"/>
    <mergeCell ref="K1464:L1464"/>
    <mergeCell ref="C1459:D1459"/>
    <mergeCell ref="M1465:N1469"/>
    <mergeCell ref="G1466:H1466"/>
    <mergeCell ref="M1470:N1472"/>
    <mergeCell ref="M1473:N1479"/>
    <mergeCell ref="G1482:H1482"/>
    <mergeCell ref="G1483:H1483"/>
    <mergeCell ref="E1473:F1473"/>
    <mergeCell ref="I983:J983"/>
    <mergeCell ref="K983:L983"/>
    <mergeCell ref="I986:J986"/>
    <mergeCell ref="K970:L970"/>
    <mergeCell ref="E985:F985"/>
    <mergeCell ref="E986:F986"/>
    <mergeCell ref="I984:J984"/>
    <mergeCell ref="I990:J990"/>
    <mergeCell ref="E1429:F1429"/>
    <mergeCell ref="K985:L985"/>
    <mergeCell ref="K990:L990"/>
    <mergeCell ref="I991:J991"/>
    <mergeCell ref="K1107:L1107"/>
    <mergeCell ref="Q996:R996"/>
    <mergeCell ref="Q997:R999"/>
    <mergeCell ref="Q1000:R1031"/>
    <mergeCell ref="G1000:H1000"/>
    <mergeCell ref="G1001:H1001"/>
    <mergeCell ref="K1001:L1001"/>
    <mergeCell ref="O996:P1031"/>
    <mergeCell ref="O970:P995"/>
    <mergeCell ref="K980:L980"/>
    <mergeCell ref="I981:J981"/>
    <mergeCell ref="K981:L981"/>
    <mergeCell ref="I971:J971"/>
    <mergeCell ref="K971:L971"/>
    <mergeCell ref="I972:J972"/>
    <mergeCell ref="K972:L972"/>
    <mergeCell ref="I973:J973"/>
    <mergeCell ref="I977:J977"/>
    <mergeCell ref="I993:J993"/>
    <mergeCell ref="G983:H983"/>
    <mergeCell ref="G1005:H1005"/>
    <mergeCell ref="C1005:D1005"/>
    <mergeCell ref="G1006:H1006"/>
    <mergeCell ref="C1006:D1006"/>
    <mergeCell ref="G1007:H1007"/>
    <mergeCell ref="C1007:D1007"/>
    <mergeCell ref="C1008:D1008"/>
    <mergeCell ref="G1009:H1009"/>
    <mergeCell ref="C1009:D1009"/>
    <mergeCell ref="C1029:D1029"/>
    <mergeCell ref="G1019:H1019"/>
    <mergeCell ref="C1024:D1024"/>
    <mergeCell ref="C1019:D1019"/>
    <mergeCell ref="E1002:F1002"/>
    <mergeCell ref="E987:F987"/>
    <mergeCell ref="E988:F988"/>
    <mergeCell ref="E995:F995"/>
    <mergeCell ref="G987:H987"/>
    <mergeCell ref="C987:D987"/>
    <mergeCell ref="G992:H992"/>
    <mergeCell ref="C1028:D1028"/>
    <mergeCell ref="C993:D993"/>
    <mergeCell ref="G994:H994"/>
    <mergeCell ref="C994:D994"/>
    <mergeCell ref="E989:F989"/>
    <mergeCell ref="E990:F990"/>
    <mergeCell ref="E991:F991"/>
    <mergeCell ref="E992:F992"/>
    <mergeCell ref="E993:F993"/>
    <mergeCell ref="E994:F994"/>
    <mergeCell ref="G995:H995"/>
    <mergeCell ref="C995:D995"/>
    <mergeCell ref="K977:L977"/>
    <mergeCell ref="I978:J978"/>
    <mergeCell ref="K978:L978"/>
    <mergeCell ref="I979:J979"/>
    <mergeCell ref="K979:L979"/>
    <mergeCell ref="I980:J980"/>
    <mergeCell ref="C992:D992"/>
    <mergeCell ref="G993:H993"/>
    <mergeCell ref="K986:L986"/>
    <mergeCell ref="K987:L987"/>
    <mergeCell ref="I988:J988"/>
    <mergeCell ref="K988:L988"/>
    <mergeCell ref="I989:J989"/>
    <mergeCell ref="K989:L989"/>
    <mergeCell ref="I982:J982"/>
    <mergeCell ref="K982:L982"/>
    <mergeCell ref="K984:L984"/>
    <mergeCell ref="G990:H990"/>
    <mergeCell ref="I987:J987"/>
    <mergeCell ref="G982:H982"/>
    <mergeCell ref="G988:H988"/>
    <mergeCell ref="C988:D988"/>
    <mergeCell ref="G989:H989"/>
    <mergeCell ref="C989:D989"/>
    <mergeCell ref="C990:D990"/>
    <mergeCell ref="C972:D972"/>
    <mergeCell ref="G973:H973"/>
    <mergeCell ref="C973:D973"/>
    <mergeCell ref="G974:H974"/>
    <mergeCell ref="C974:D974"/>
    <mergeCell ref="G975:H975"/>
    <mergeCell ref="G980:H980"/>
    <mergeCell ref="C980:D980"/>
    <mergeCell ref="C969:D969"/>
    <mergeCell ref="E979:F979"/>
    <mergeCell ref="E980:F980"/>
    <mergeCell ref="G972:H972"/>
    <mergeCell ref="C968:D968"/>
    <mergeCell ref="G970:H970"/>
    <mergeCell ref="C970:D970"/>
    <mergeCell ref="G981:H981"/>
    <mergeCell ref="C981:D981"/>
    <mergeCell ref="E981:F981"/>
    <mergeCell ref="C982:D982"/>
    <mergeCell ref="C983:D983"/>
    <mergeCell ref="G984:H984"/>
    <mergeCell ref="C984:D984"/>
    <mergeCell ref="G985:H985"/>
    <mergeCell ref="C985:D985"/>
    <mergeCell ref="G986:H986"/>
    <mergeCell ref="C986:D986"/>
    <mergeCell ref="K973:L973"/>
    <mergeCell ref="I974:J974"/>
    <mergeCell ref="K974:L974"/>
    <mergeCell ref="I975:J975"/>
    <mergeCell ref="K975:L975"/>
    <mergeCell ref="I976:J976"/>
    <mergeCell ref="K976:L976"/>
    <mergeCell ref="C975:D975"/>
    <mergeCell ref="G976:H976"/>
    <mergeCell ref="C976:D976"/>
    <mergeCell ref="G977:H977"/>
    <mergeCell ref="C977:D977"/>
    <mergeCell ref="G978:H978"/>
    <mergeCell ref="C978:D978"/>
    <mergeCell ref="G979:H979"/>
    <mergeCell ref="C979:D979"/>
    <mergeCell ref="G971:H971"/>
    <mergeCell ref="C971:D971"/>
    <mergeCell ref="E978:F978"/>
    <mergeCell ref="E966:F966"/>
    <mergeCell ref="E967:F967"/>
    <mergeCell ref="E968:F968"/>
    <mergeCell ref="E969:F969"/>
    <mergeCell ref="E920:F920"/>
    <mergeCell ref="E921:F921"/>
    <mergeCell ref="E922:F922"/>
    <mergeCell ref="E923:F923"/>
    <mergeCell ref="E924:F924"/>
    <mergeCell ref="E925:F925"/>
    <mergeCell ref="E926:F926"/>
    <mergeCell ref="E927:F927"/>
    <mergeCell ref="E928:F928"/>
    <mergeCell ref="E929:F929"/>
    <mergeCell ref="E930:F930"/>
    <mergeCell ref="E931:F931"/>
    <mergeCell ref="E937:F937"/>
    <mergeCell ref="E943:F943"/>
    <mergeCell ref="E944:F944"/>
    <mergeCell ref="E945:F945"/>
    <mergeCell ref="E946:F946"/>
    <mergeCell ref="C967:D967"/>
    <mergeCell ref="C931:D931"/>
    <mergeCell ref="C932:D932"/>
    <mergeCell ref="C933:D933"/>
    <mergeCell ref="C934:D934"/>
    <mergeCell ref="C935:D935"/>
    <mergeCell ref="C937:D937"/>
    <mergeCell ref="C938:D938"/>
    <mergeCell ref="G931:H931"/>
    <mergeCell ref="G932:H932"/>
    <mergeCell ref="G933:H933"/>
    <mergeCell ref="G966:H966"/>
    <mergeCell ref="G967:H967"/>
    <mergeCell ref="G968:H968"/>
    <mergeCell ref="G969:H969"/>
    <mergeCell ref="C960:D960"/>
    <mergeCell ref="C961:D961"/>
    <mergeCell ref="C962:D962"/>
    <mergeCell ref="C963:D963"/>
    <mergeCell ref="C964:D964"/>
    <mergeCell ref="G938:H938"/>
    <mergeCell ref="C936:D936"/>
    <mergeCell ref="E950:F950"/>
    <mergeCell ref="E951:F951"/>
    <mergeCell ref="E952:F952"/>
    <mergeCell ref="E953:F953"/>
    <mergeCell ref="E954:F954"/>
    <mergeCell ref="C958:D958"/>
    <mergeCell ref="C959:D959"/>
    <mergeCell ref="E932:F932"/>
    <mergeCell ref="E933:F933"/>
    <mergeCell ref="E936:F936"/>
    <mergeCell ref="I965:J965"/>
    <mergeCell ref="I949:J949"/>
    <mergeCell ref="G962:H962"/>
    <mergeCell ref="G963:H963"/>
    <mergeCell ref="G964:H964"/>
    <mergeCell ref="G965:H965"/>
    <mergeCell ref="G959:H959"/>
    <mergeCell ref="G960:H960"/>
    <mergeCell ref="G961:H961"/>
    <mergeCell ref="E948:F948"/>
    <mergeCell ref="E949:F949"/>
    <mergeCell ref="E960:F960"/>
    <mergeCell ref="E961:F961"/>
    <mergeCell ref="E962:F962"/>
    <mergeCell ref="E963:F963"/>
    <mergeCell ref="E964:F964"/>
    <mergeCell ref="E965:F965"/>
    <mergeCell ref="G951:H951"/>
    <mergeCell ref="G952:H952"/>
    <mergeCell ref="G953:H953"/>
    <mergeCell ref="G954:H954"/>
    <mergeCell ref="I948:J948"/>
    <mergeCell ref="E955:F955"/>
    <mergeCell ref="E956:F956"/>
    <mergeCell ref="E957:F957"/>
    <mergeCell ref="E958:F958"/>
    <mergeCell ref="E959:F959"/>
    <mergeCell ref="G956:H956"/>
    <mergeCell ref="G957:H957"/>
    <mergeCell ref="G958:H958"/>
    <mergeCell ref="I951:J951"/>
    <mergeCell ref="K965:L965"/>
    <mergeCell ref="I966:J966"/>
    <mergeCell ref="K966:L966"/>
    <mergeCell ref="I967:J967"/>
    <mergeCell ref="K967:L967"/>
    <mergeCell ref="I968:J968"/>
    <mergeCell ref="K968:L968"/>
    <mergeCell ref="I969:J969"/>
    <mergeCell ref="K969:L969"/>
    <mergeCell ref="E896:F896"/>
    <mergeCell ref="E897:F897"/>
    <mergeCell ref="E898:F898"/>
    <mergeCell ref="E899:F899"/>
    <mergeCell ref="E900:F900"/>
    <mergeCell ref="E901:F901"/>
    <mergeCell ref="E902:F902"/>
    <mergeCell ref="E903:F903"/>
    <mergeCell ref="E904:F904"/>
    <mergeCell ref="E905:F905"/>
    <mergeCell ref="E906:F906"/>
    <mergeCell ref="E907:F907"/>
    <mergeCell ref="E908:F908"/>
    <mergeCell ref="E909:F909"/>
    <mergeCell ref="E910:F910"/>
    <mergeCell ref="E911:F911"/>
    <mergeCell ref="E912:F912"/>
    <mergeCell ref="E913:F913"/>
    <mergeCell ref="I956:J956"/>
    <mergeCell ref="E934:F934"/>
    <mergeCell ref="E935:F935"/>
    <mergeCell ref="G934:H934"/>
    <mergeCell ref="E914:F914"/>
    <mergeCell ref="K956:L956"/>
    <mergeCell ref="I957:J957"/>
    <mergeCell ref="K957:L957"/>
    <mergeCell ref="I958:J958"/>
    <mergeCell ref="K958:L958"/>
    <mergeCell ref="I959:J959"/>
    <mergeCell ref="K959:L959"/>
    <mergeCell ref="I960:J960"/>
    <mergeCell ref="K960:L960"/>
    <mergeCell ref="I961:J961"/>
    <mergeCell ref="K961:L961"/>
    <mergeCell ref="I962:J962"/>
    <mergeCell ref="K962:L962"/>
    <mergeCell ref="I963:J963"/>
    <mergeCell ref="K963:L963"/>
    <mergeCell ref="I964:J964"/>
    <mergeCell ref="K964:L964"/>
    <mergeCell ref="K951:L951"/>
    <mergeCell ref="I952:J952"/>
    <mergeCell ref="K952:L952"/>
    <mergeCell ref="I953:J953"/>
    <mergeCell ref="K953:L953"/>
    <mergeCell ref="I954:J954"/>
    <mergeCell ref="K954:L954"/>
    <mergeCell ref="I955:J955"/>
    <mergeCell ref="K955:L955"/>
    <mergeCell ref="I940:J940"/>
    <mergeCell ref="K940:L940"/>
    <mergeCell ref="I941:J941"/>
    <mergeCell ref="K941:L941"/>
    <mergeCell ref="I942:J942"/>
    <mergeCell ref="K942:L942"/>
    <mergeCell ref="I943:J943"/>
    <mergeCell ref="K943:L943"/>
    <mergeCell ref="I944:J944"/>
    <mergeCell ref="K944:L944"/>
    <mergeCell ref="I945:J945"/>
    <mergeCell ref="K945:L945"/>
    <mergeCell ref="I946:J946"/>
    <mergeCell ref="K946:L946"/>
    <mergeCell ref="I947:J947"/>
    <mergeCell ref="K947:L947"/>
    <mergeCell ref="I896:J896"/>
    <mergeCell ref="K896:L896"/>
    <mergeCell ref="I897:J897"/>
    <mergeCell ref="K897:L897"/>
    <mergeCell ref="I898:J898"/>
    <mergeCell ref="K898:L898"/>
    <mergeCell ref="I899:J899"/>
    <mergeCell ref="K899:L899"/>
    <mergeCell ref="I900:J900"/>
    <mergeCell ref="K900:L900"/>
    <mergeCell ref="I901:J901"/>
    <mergeCell ref="K901:L901"/>
    <mergeCell ref="I902:J902"/>
    <mergeCell ref="K902:L902"/>
    <mergeCell ref="I903:J903"/>
    <mergeCell ref="K903:L903"/>
    <mergeCell ref="I904:J904"/>
    <mergeCell ref="K904:L904"/>
    <mergeCell ref="G896:H896"/>
    <mergeCell ref="G897:H897"/>
    <mergeCell ref="G898:H898"/>
    <mergeCell ref="G899:H899"/>
    <mergeCell ref="G900:H900"/>
    <mergeCell ref="G901:H901"/>
    <mergeCell ref="G902:H902"/>
    <mergeCell ref="G903:H903"/>
    <mergeCell ref="G904:H904"/>
    <mergeCell ref="G905:H905"/>
    <mergeCell ref="G906:H906"/>
    <mergeCell ref="G907:H907"/>
    <mergeCell ref="G908:H908"/>
    <mergeCell ref="G909:H909"/>
    <mergeCell ref="G910:H910"/>
    <mergeCell ref="G911:H911"/>
    <mergeCell ref="G912:H912"/>
    <mergeCell ref="C949:D949"/>
    <mergeCell ref="C950:D950"/>
    <mergeCell ref="G913:H913"/>
    <mergeCell ref="I924:J924"/>
    <mergeCell ref="K924:L924"/>
    <mergeCell ref="I925:J925"/>
    <mergeCell ref="K925:L925"/>
    <mergeCell ref="I926:J926"/>
    <mergeCell ref="K928:L928"/>
    <mergeCell ref="I929:J929"/>
    <mergeCell ref="K929:L929"/>
    <mergeCell ref="I930:J930"/>
    <mergeCell ref="K930:L930"/>
    <mergeCell ref="K948:L948"/>
    <mergeCell ref="I931:J931"/>
    <mergeCell ref="E939:F939"/>
    <mergeCell ref="E940:F940"/>
    <mergeCell ref="E941:F941"/>
    <mergeCell ref="E942:F942"/>
    <mergeCell ref="K931:L931"/>
    <mergeCell ref="I932:J932"/>
    <mergeCell ref="K932:L932"/>
    <mergeCell ref="I933:J933"/>
    <mergeCell ref="K933:L933"/>
    <mergeCell ref="I934:J934"/>
    <mergeCell ref="K934:L934"/>
    <mergeCell ref="G914:H914"/>
    <mergeCell ref="G915:H915"/>
    <mergeCell ref="G916:H916"/>
    <mergeCell ref="K950:L950"/>
    <mergeCell ref="E919:F919"/>
    <mergeCell ref="G943:H943"/>
    <mergeCell ref="G944:H944"/>
    <mergeCell ref="G945:H945"/>
    <mergeCell ref="G930:H930"/>
    <mergeCell ref="G942:H942"/>
    <mergeCell ref="C941:D941"/>
    <mergeCell ref="K905:L905"/>
    <mergeCell ref="I906:J906"/>
    <mergeCell ref="K906:L906"/>
    <mergeCell ref="G947:H947"/>
    <mergeCell ref="G955:H955"/>
    <mergeCell ref="I935:J935"/>
    <mergeCell ref="K935:L935"/>
    <mergeCell ref="I936:J936"/>
    <mergeCell ref="K936:L936"/>
    <mergeCell ref="I937:J937"/>
    <mergeCell ref="K937:L937"/>
    <mergeCell ref="I938:J938"/>
    <mergeCell ref="K938:L938"/>
    <mergeCell ref="K927:L927"/>
    <mergeCell ref="I928:J928"/>
    <mergeCell ref="I939:J939"/>
    <mergeCell ref="K939:L939"/>
    <mergeCell ref="K926:L926"/>
    <mergeCell ref="K949:L949"/>
    <mergeCell ref="I950:J950"/>
    <mergeCell ref="I913:J913"/>
    <mergeCell ref="K913:L913"/>
    <mergeCell ref="I914:J914"/>
    <mergeCell ref="K914:L914"/>
    <mergeCell ref="C947:D947"/>
    <mergeCell ref="C948:D948"/>
    <mergeCell ref="C909:D909"/>
    <mergeCell ref="C956:D956"/>
    <mergeCell ref="C957:D957"/>
    <mergeCell ref="I915:J915"/>
    <mergeCell ref="K915:L915"/>
    <mergeCell ref="I916:J916"/>
    <mergeCell ref="K916:L916"/>
    <mergeCell ref="I917:J917"/>
    <mergeCell ref="K917:L917"/>
    <mergeCell ref="I918:J918"/>
    <mergeCell ref="K918:L918"/>
    <mergeCell ref="I919:J919"/>
    <mergeCell ref="K919:L919"/>
    <mergeCell ref="I920:J920"/>
    <mergeCell ref="K920:L920"/>
    <mergeCell ref="I921:J921"/>
    <mergeCell ref="K921:L921"/>
    <mergeCell ref="C930:D930"/>
    <mergeCell ref="I927:J927"/>
    <mergeCell ref="E938:F938"/>
    <mergeCell ref="G946:H946"/>
    <mergeCell ref="E947:F947"/>
    <mergeCell ref="G935:H935"/>
    <mergeCell ref="G936:H936"/>
    <mergeCell ref="G937:H937"/>
    <mergeCell ref="C942:D942"/>
    <mergeCell ref="C943:D943"/>
    <mergeCell ref="C944:D944"/>
    <mergeCell ref="C945:D945"/>
    <mergeCell ref="C946:D946"/>
    <mergeCell ref="G917:H917"/>
    <mergeCell ref="G918:H918"/>
    <mergeCell ref="G919:H919"/>
    <mergeCell ref="G895:H895"/>
    <mergeCell ref="K894:L894"/>
    <mergeCell ref="K895:L895"/>
    <mergeCell ref="C883:D883"/>
    <mergeCell ref="G884:H884"/>
    <mergeCell ref="C884:D884"/>
    <mergeCell ref="C895:D895"/>
    <mergeCell ref="C965:D965"/>
    <mergeCell ref="C966:D966"/>
    <mergeCell ref="G920:H920"/>
    <mergeCell ref="G921:H921"/>
    <mergeCell ref="G922:H922"/>
    <mergeCell ref="G923:H923"/>
    <mergeCell ref="G924:H924"/>
    <mergeCell ref="G925:H925"/>
    <mergeCell ref="G926:H926"/>
    <mergeCell ref="G927:H927"/>
    <mergeCell ref="G928:H928"/>
    <mergeCell ref="G929:H929"/>
    <mergeCell ref="G948:H948"/>
    <mergeCell ref="G949:H949"/>
    <mergeCell ref="G950:H950"/>
    <mergeCell ref="G939:H939"/>
    <mergeCell ref="G940:H940"/>
    <mergeCell ref="G941:H941"/>
    <mergeCell ref="C951:D951"/>
    <mergeCell ref="C952:D952"/>
    <mergeCell ref="C953:D953"/>
    <mergeCell ref="C954:D954"/>
    <mergeCell ref="C955:D955"/>
    <mergeCell ref="C939:D939"/>
    <mergeCell ref="C940:D940"/>
    <mergeCell ref="C910:D910"/>
    <mergeCell ref="C911:D911"/>
    <mergeCell ref="C912:D912"/>
    <mergeCell ref="C913:D913"/>
    <mergeCell ref="C914:D914"/>
    <mergeCell ref="C915:D915"/>
    <mergeCell ref="C916:D916"/>
    <mergeCell ref="C917:D917"/>
    <mergeCell ref="C918:D918"/>
    <mergeCell ref="C919:D919"/>
    <mergeCell ref="C920:D920"/>
    <mergeCell ref="C921:D921"/>
    <mergeCell ref="C922:D922"/>
    <mergeCell ref="C923:D923"/>
    <mergeCell ref="I907:J907"/>
    <mergeCell ref="K907:L907"/>
    <mergeCell ref="I908:J908"/>
    <mergeCell ref="K908:L908"/>
    <mergeCell ref="I909:J909"/>
    <mergeCell ref="K909:L909"/>
    <mergeCell ref="I910:J910"/>
    <mergeCell ref="K910:L910"/>
    <mergeCell ref="I911:J911"/>
    <mergeCell ref="I922:J922"/>
    <mergeCell ref="K922:L922"/>
    <mergeCell ref="I923:J923"/>
    <mergeCell ref="K923:L923"/>
    <mergeCell ref="E915:F915"/>
    <mergeCell ref="E916:F916"/>
    <mergeCell ref="E917:F917"/>
    <mergeCell ref="E918:F918"/>
    <mergeCell ref="K911:L911"/>
    <mergeCell ref="E894:F894"/>
    <mergeCell ref="E895:F895"/>
    <mergeCell ref="O896:P969"/>
    <mergeCell ref="Q896:R898"/>
    <mergeCell ref="Q899:R904"/>
    <mergeCell ref="Q905:R906"/>
    <mergeCell ref="Q907:R969"/>
    <mergeCell ref="C896:D896"/>
    <mergeCell ref="C897:D897"/>
    <mergeCell ref="C898:D898"/>
    <mergeCell ref="C899:D899"/>
    <mergeCell ref="C900:D900"/>
    <mergeCell ref="C901:D901"/>
    <mergeCell ref="C902:D902"/>
    <mergeCell ref="C903:D903"/>
    <mergeCell ref="C904:D904"/>
    <mergeCell ref="C905:D905"/>
    <mergeCell ref="C906:D906"/>
    <mergeCell ref="C907:D907"/>
    <mergeCell ref="C908:D908"/>
    <mergeCell ref="C924:D924"/>
    <mergeCell ref="C925:D925"/>
    <mergeCell ref="C926:D926"/>
    <mergeCell ref="C927:D927"/>
    <mergeCell ref="C928:D928"/>
    <mergeCell ref="C929:D929"/>
    <mergeCell ref="G894:H894"/>
    <mergeCell ref="C894:D894"/>
    <mergeCell ref="O841:P895"/>
    <mergeCell ref="Q841:R844"/>
    <mergeCell ref="Q852:R859"/>
    <mergeCell ref="K882:L882"/>
    <mergeCell ref="I912:J912"/>
    <mergeCell ref="K912:L912"/>
    <mergeCell ref="K879:L879"/>
    <mergeCell ref="K880:L880"/>
    <mergeCell ref="K881:L881"/>
    <mergeCell ref="I893:J893"/>
    <mergeCell ref="I894:J894"/>
    <mergeCell ref="I895:J895"/>
    <mergeCell ref="K841:L841"/>
    <mergeCell ref="K842:L842"/>
    <mergeCell ref="K843:L843"/>
    <mergeCell ref="K844:L844"/>
    <mergeCell ref="K845:L845"/>
    <mergeCell ref="K846:L846"/>
    <mergeCell ref="K847:L847"/>
    <mergeCell ref="K848:L848"/>
    <mergeCell ref="K849:L849"/>
    <mergeCell ref="K850:L850"/>
    <mergeCell ref="K851:L851"/>
    <mergeCell ref="K852:L852"/>
    <mergeCell ref="K884:L884"/>
    <mergeCell ref="K885:L885"/>
    <mergeCell ref="K886:L886"/>
    <mergeCell ref="K887:L887"/>
    <mergeCell ref="K891:L891"/>
    <mergeCell ref="K892:L892"/>
    <mergeCell ref="K893:L893"/>
    <mergeCell ref="K853:L853"/>
    <mergeCell ref="K854:L854"/>
    <mergeCell ref="K883:L883"/>
    <mergeCell ref="I905:J905"/>
    <mergeCell ref="K855:L855"/>
    <mergeCell ref="K856:L856"/>
    <mergeCell ref="K857:L857"/>
    <mergeCell ref="K858:L858"/>
    <mergeCell ref="K859:L859"/>
    <mergeCell ref="K860:L860"/>
    <mergeCell ref="K861:L861"/>
    <mergeCell ref="K862:L862"/>
    <mergeCell ref="K863:L863"/>
    <mergeCell ref="K864:L864"/>
    <mergeCell ref="I876:J876"/>
    <mergeCell ref="I877:J877"/>
    <mergeCell ref="I878:J878"/>
    <mergeCell ref="I879:J879"/>
    <mergeCell ref="G861:H861"/>
    <mergeCell ref="K865:L865"/>
    <mergeCell ref="K866:L866"/>
    <mergeCell ref="K867:L867"/>
    <mergeCell ref="G858:H858"/>
    <mergeCell ref="G862:H862"/>
    <mergeCell ref="G863:H863"/>
    <mergeCell ref="G864:H864"/>
    <mergeCell ref="K876:L876"/>
    <mergeCell ref="K877:L877"/>
    <mergeCell ref="K878:L878"/>
    <mergeCell ref="K869:L869"/>
    <mergeCell ref="K870:L870"/>
    <mergeCell ref="I868:J868"/>
    <mergeCell ref="K868:L868"/>
    <mergeCell ref="K874:L874"/>
    <mergeCell ref="K875:L875"/>
    <mergeCell ref="I858:J858"/>
    <mergeCell ref="C860:D860"/>
    <mergeCell ref="I859:J859"/>
    <mergeCell ref="I860:J860"/>
    <mergeCell ref="I861:J861"/>
    <mergeCell ref="I862:J862"/>
    <mergeCell ref="K871:L871"/>
    <mergeCell ref="K872:L872"/>
    <mergeCell ref="K873:L873"/>
    <mergeCell ref="I873:J873"/>
    <mergeCell ref="I874:J874"/>
    <mergeCell ref="I875:J875"/>
    <mergeCell ref="C874:D874"/>
    <mergeCell ref="E865:F865"/>
    <mergeCell ref="E866:F866"/>
    <mergeCell ref="E867:F867"/>
    <mergeCell ref="E869:F869"/>
    <mergeCell ref="E870:F870"/>
    <mergeCell ref="E871:F871"/>
    <mergeCell ref="E872:F872"/>
    <mergeCell ref="E873:F873"/>
    <mergeCell ref="E874:F874"/>
    <mergeCell ref="E862:F862"/>
    <mergeCell ref="E863:F863"/>
    <mergeCell ref="C861:D861"/>
    <mergeCell ref="C862:D862"/>
    <mergeCell ref="C863:D863"/>
    <mergeCell ref="E876:F876"/>
    <mergeCell ref="E877:F877"/>
    <mergeCell ref="E878:F878"/>
    <mergeCell ref="E879:F879"/>
    <mergeCell ref="G892:H892"/>
    <mergeCell ref="C892:D892"/>
    <mergeCell ref="C887:D887"/>
    <mergeCell ref="G891:H891"/>
    <mergeCell ref="C891:D891"/>
    <mergeCell ref="E883:F883"/>
    <mergeCell ref="E884:F884"/>
    <mergeCell ref="E885:F885"/>
    <mergeCell ref="E886:F886"/>
    <mergeCell ref="E887:F887"/>
    <mergeCell ref="C889:D889"/>
    <mergeCell ref="E889:F889"/>
    <mergeCell ref="G889:H889"/>
    <mergeCell ref="E880:F880"/>
    <mergeCell ref="E881:F881"/>
    <mergeCell ref="E882:F882"/>
    <mergeCell ref="I892:J892"/>
    <mergeCell ref="E893:F893"/>
    <mergeCell ref="G883:H883"/>
    <mergeCell ref="E891:F891"/>
    <mergeCell ref="E892:F892"/>
    <mergeCell ref="G875:H875"/>
    <mergeCell ref="C875:D875"/>
    <mergeCell ref="G876:H876"/>
    <mergeCell ref="C876:D876"/>
    <mergeCell ref="G877:H877"/>
    <mergeCell ref="C877:D877"/>
    <mergeCell ref="G878:H878"/>
    <mergeCell ref="C878:D878"/>
    <mergeCell ref="G879:H879"/>
    <mergeCell ref="C879:D879"/>
    <mergeCell ref="G880:H880"/>
    <mergeCell ref="C880:D880"/>
    <mergeCell ref="G885:H885"/>
    <mergeCell ref="C885:D885"/>
    <mergeCell ref="E890:F890"/>
    <mergeCell ref="G888:H888"/>
    <mergeCell ref="I887:J887"/>
    <mergeCell ref="I891:J891"/>
    <mergeCell ref="C888:D888"/>
    <mergeCell ref="C890:D890"/>
    <mergeCell ref="G893:H893"/>
    <mergeCell ref="C893:D893"/>
    <mergeCell ref="G881:H881"/>
    <mergeCell ref="C881:D881"/>
    <mergeCell ref="G882:H882"/>
    <mergeCell ref="C882:D882"/>
    <mergeCell ref="E875:F875"/>
    <mergeCell ref="C856:D856"/>
    <mergeCell ref="G857:H857"/>
    <mergeCell ref="C857:D857"/>
    <mergeCell ref="E856:F856"/>
    <mergeCell ref="G886:H886"/>
    <mergeCell ref="C886:D886"/>
    <mergeCell ref="C864:D864"/>
    <mergeCell ref="C868:D868"/>
    <mergeCell ref="E868:F868"/>
    <mergeCell ref="G868:H868"/>
    <mergeCell ref="E888:F888"/>
    <mergeCell ref="G865:H865"/>
    <mergeCell ref="C865:D865"/>
    <mergeCell ref="G866:H866"/>
    <mergeCell ref="C866:D866"/>
    <mergeCell ref="G867:H867"/>
    <mergeCell ref="C867:D867"/>
    <mergeCell ref="G869:H869"/>
    <mergeCell ref="C869:D869"/>
    <mergeCell ref="G870:H870"/>
    <mergeCell ref="C870:D870"/>
    <mergeCell ref="G871:H871"/>
    <mergeCell ref="C871:D871"/>
    <mergeCell ref="G872:H872"/>
    <mergeCell ref="C872:D872"/>
    <mergeCell ref="G873:H873"/>
    <mergeCell ref="C873:D873"/>
    <mergeCell ref="G874:H874"/>
    <mergeCell ref="E864:F864"/>
    <mergeCell ref="E857:F857"/>
    <mergeCell ref="G887:H887"/>
    <mergeCell ref="E858:F858"/>
    <mergeCell ref="C848:D848"/>
    <mergeCell ref="G849:H849"/>
    <mergeCell ref="C849:D849"/>
    <mergeCell ref="E841:F841"/>
    <mergeCell ref="E842:F842"/>
    <mergeCell ref="E843:F843"/>
    <mergeCell ref="G850:H850"/>
    <mergeCell ref="C850:D850"/>
    <mergeCell ref="G851:H851"/>
    <mergeCell ref="C851:D851"/>
    <mergeCell ref="G852:H852"/>
    <mergeCell ref="C852:D852"/>
    <mergeCell ref="G853:H853"/>
    <mergeCell ref="C853:D853"/>
    <mergeCell ref="G854:H854"/>
    <mergeCell ref="C854:D854"/>
    <mergeCell ref="G855:H855"/>
    <mergeCell ref="C855:D855"/>
    <mergeCell ref="E855:F855"/>
    <mergeCell ref="C847:D847"/>
    <mergeCell ref="C845:D845"/>
    <mergeCell ref="C846:D846"/>
    <mergeCell ref="C836:D836"/>
    <mergeCell ref="G837:H837"/>
    <mergeCell ref="C837:D837"/>
    <mergeCell ref="E836:F836"/>
    <mergeCell ref="E837:F837"/>
    <mergeCell ref="E838:F838"/>
    <mergeCell ref="E839:F839"/>
    <mergeCell ref="E840:F840"/>
    <mergeCell ref="G838:H838"/>
    <mergeCell ref="C838:D838"/>
    <mergeCell ref="G839:H839"/>
    <mergeCell ref="C839:D839"/>
    <mergeCell ref="G840:H840"/>
    <mergeCell ref="C840:D840"/>
    <mergeCell ref="C858:D858"/>
    <mergeCell ref="G859:H859"/>
    <mergeCell ref="C859:D859"/>
    <mergeCell ref="E848:F848"/>
    <mergeCell ref="E849:F849"/>
    <mergeCell ref="E850:F850"/>
    <mergeCell ref="E851:F851"/>
    <mergeCell ref="E852:F852"/>
    <mergeCell ref="E853:F853"/>
    <mergeCell ref="E854:F854"/>
    <mergeCell ref="G841:H841"/>
    <mergeCell ref="C841:D841"/>
    <mergeCell ref="G842:H842"/>
    <mergeCell ref="C842:D842"/>
    <mergeCell ref="G843:H843"/>
    <mergeCell ref="C843:D843"/>
    <mergeCell ref="G844:H844"/>
    <mergeCell ref="C844:D844"/>
    <mergeCell ref="I841:J841"/>
    <mergeCell ref="I842:J842"/>
    <mergeCell ref="I843:J843"/>
    <mergeCell ref="I844:J844"/>
    <mergeCell ref="I845:J845"/>
    <mergeCell ref="I846:J846"/>
    <mergeCell ref="I847:J847"/>
    <mergeCell ref="I838:J838"/>
    <mergeCell ref="E847:F847"/>
    <mergeCell ref="I837:J837"/>
    <mergeCell ref="I840:J840"/>
    <mergeCell ref="Q860:R866"/>
    <mergeCell ref="Q867:R870"/>
    <mergeCell ref="Q871:R878"/>
    <mergeCell ref="Q879:R879"/>
    <mergeCell ref="Q880:R883"/>
    <mergeCell ref="K840:L840"/>
    <mergeCell ref="K838:L838"/>
    <mergeCell ref="I839:J839"/>
    <mergeCell ref="K839:L839"/>
    <mergeCell ref="E844:F844"/>
    <mergeCell ref="E845:F845"/>
    <mergeCell ref="E846:F846"/>
    <mergeCell ref="G860:H860"/>
    <mergeCell ref="G845:H845"/>
    <mergeCell ref="G846:H846"/>
    <mergeCell ref="G847:H847"/>
    <mergeCell ref="G848:H848"/>
    <mergeCell ref="G856:H856"/>
    <mergeCell ref="E859:F859"/>
    <mergeCell ref="E860:F860"/>
    <mergeCell ref="E861:F861"/>
    <mergeCell ref="Q884:R887"/>
    <mergeCell ref="Q891:R895"/>
    <mergeCell ref="I863:J863"/>
    <mergeCell ref="I864:J864"/>
    <mergeCell ref="I865:J865"/>
    <mergeCell ref="I866:J866"/>
    <mergeCell ref="I867:J867"/>
    <mergeCell ref="I869:J869"/>
    <mergeCell ref="I870:J870"/>
    <mergeCell ref="I848:J848"/>
    <mergeCell ref="I849:J849"/>
    <mergeCell ref="I850:J850"/>
    <mergeCell ref="I851:J851"/>
    <mergeCell ref="I852:J852"/>
    <mergeCell ref="I853:J853"/>
    <mergeCell ref="I880:J880"/>
    <mergeCell ref="I881:J881"/>
    <mergeCell ref="Q888:R890"/>
    <mergeCell ref="I889:J889"/>
    <mergeCell ref="K889:L889"/>
    <mergeCell ref="I882:J882"/>
    <mergeCell ref="I883:J883"/>
    <mergeCell ref="I884:J884"/>
    <mergeCell ref="I885:J885"/>
    <mergeCell ref="I886:J886"/>
    <mergeCell ref="I871:J871"/>
    <mergeCell ref="I872:J872"/>
    <mergeCell ref="Q845:R851"/>
    <mergeCell ref="I854:J854"/>
    <mergeCell ref="I855:J855"/>
    <mergeCell ref="I856:J856"/>
    <mergeCell ref="I857:J857"/>
    <mergeCell ref="E777:F777"/>
    <mergeCell ref="E778:F778"/>
    <mergeCell ref="E779:F779"/>
    <mergeCell ref="E780:F780"/>
    <mergeCell ref="E781:F781"/>
    <mergeCell ref="E782:F782"/>
    <mergeCell ref="E783:F783"/>
    <mergeCell ref="E784:F784"/>
    <mergeCell ref="E785:F785"/>
    <mergeCell ref="E786:F786"/>
    <mergeCell ref="E787:F787"/>
    <mergeCell ref="E790:F790"/>
    <mergeCell ref="E791:F791"/>
    <mergeCell ref="E792:F792"/>
    <mergeCell ref="I832:J832"/>
    <mergeCell ref="K832:L832"/>
    <mergeCell ref="I833:J833"/>
    <mergeCell ref="K833:L833"/>
    <mergeCell ref="I816:J816"/>
    <mergeCell ref="K816:L816"/>
    <mergeCell ref="I817:J817"/>
    <mergeCell ref="K817:L817"/>
    <mergeCell ref="I818:J818"/>
    <mergeCell ref="K818:L818"/>
    <mergeCell ref="I819:J819"/>
    <mergeCell ref="K819:L819"/>
    <mergeCell ref="I820:J820"/>
    <mergeCell ref="K820:L820"/>
    <mergeCell ref="I821:J821"/>
    <mergeCell ref="K821:L821"/>
    <mergeCell ref="I822:J822"/>
    <mergeCell ref="K822:L822"/>
    <mergeCell ref="K802:L802"/>
    <mergeCell ref="I803:J803"/>
    <mergeCell ref="K803:L803"/>
    <mergeCell ref="I804:J804"/>
    <mergeCell ref="K804:L804"/>
    <mergeCell ref="I834:J834"/>
    <mergeCell ref="K834:L834"/>
    <mergeCell ref="I835:J835"/>
    <mergeCell ref="K835:L835"/>
    <mergeCell ref="I836:J836"/>
    <mergeCell ref="K836:L836"/>
    <mergeCell ref="K837:L837"/>
    <mergeCell ref="K823:L823"/>
    <mergeCell ref="I824:J824"/>
    <mergeCell ref="I826:J826"/>
    <mergeCell ref="K826:L826"/>
    <mergeCell ref="I827:J827"/>
    <mergeCell ref="K827:L827"/>
    <mergeCell ref="I828:J828"/>
    <mergeCell ref="I829:J829"/>
    <mergeCell ref="K829:L829"/>
    <mergeCell ref="I830:J830"/>
    <mergeCell ref="K830:L830"/>
    <mergeCell ref="I831:J831"/>
    <mergeCell ref="K831:L831"/>
    <mergeCell ref="K828:L828"/>
    <mergeCell ref="K824:L824"/>
    <mergeCell ref="I825:J825"/>
    <mergeCell ref="K825:L825"/>
    <mergeCell ref="I823:J823"/>
    <mergeCell ref="K790:L790"/>
    <mergeCell ref="I791:J791"/>
    <mergeCell ref="K791:L791"/>
    <mergeCell ref="I792:J792"/>
    <mergeCell ref="K792:L792"/>
    <mergeCell ref="I793:J793"/>
    <mergeCell ref="K793:L793"/>
    <mergeCell ref="I794:J794"/>
    <mergeCell ref="K794:L794"/>
    <mergeCell ref="I795:J795"/>
    <mergeCell ref="I805:J805"/>
    <mergeCell ref="K805:L805"/>
    <mergeCell ref="I806:J806"/>
    <mergeCell ref="K806:L806"/>
    <mergeCell ref="I808:J808"/>
    <mergeCell ref="K808:L808"/>
    <mergeCell ref="I809:J809"/>
    <mergeCell ref="K809:L809"/>
    <mergeCell ref="K795:L795"/>
    <mergeCell ref="I796:J796"/>
    <mergeCell ref="K796:L796"/>
    <mergeCell ref="I797:J797"/>
    <mergeCell ref="K797:L797"/>
    <mergeCell ref="I798:J798"/>
    <mergeCell ref="K798:L798"/>
    <mergeCell ref="I799:J799"/>
    <mergeCell ref="K799:L799"/>
    <mergeCell ref="I800:J800"/>
    <mergeCell ref="K800:L800"/>
    <mergeCell ref="I801:J801"/>
    <mergeCell ref="K801:L801"/>
    <mergeCell ref="I802:J802"/>
    <mergeCell ref="G831:H831"/>
    <mergeCell ref="C831:D831"/>
    <mergeCell ref="E827:F827"/>
    <mergeCell ref="E828:F828"/>
    <mergeCell ref="E829:F829"/>
    <mergeCell ref="E830:F830"/>
    <mergeCell ref="E831:F831"/>
    <mergeCell ref="C827:D827"/>
    <mergeCell ref="G828:H828"/>
    <mergeCell ref="C828:D828"/>
    <mergeCell ref="G829:H829"/>
    <mergeCell ref="C829:D829"/>
    <mergeCell ref="G830:H830"/>
    <mergeCell ref="C830:D830"/>
    <mergeCell ref="E835:F835"/>
    <mergeCell ref="I778:J778"/>
    <mergeCell ref="K778:L778"/>
    <mergeCell ref="I779:J779"/>
    <mergeCell ref="K779:L779"/>
    <mergeCell ref="I780:J780"/>
    <mergeCell ref="K780:L780"/>
    <mergeCell ref="I781:J781"/>
    <mergeCell ref="K781:L781"/>
    <mergeCell ref="I782:J782"/>
    <mergeCell ref="K782:L782"/>
    <mergeCell ref="I783:J783"/>
    <mergeCell ref="K783:L783"/>
    <mergeCell ref="I784:J784"/>
    <mergeCell ref="K784:L784"/>
    <mergeCell ref="I785:J785"/>
    <mergeCell ref="K785:L785"/>
    <mergeCell ref="I790:J790"/>
    <mergeCell ref="E832:F832"/>
    <mergeCell ref="G832:H832"/>
    <mergeCell ref="C832:D832"/>
    <mergeCell ref="E833:F833"/>
    <mergeCell ref="E834:F834"/>
    <mergeCell ref="G833:H833"/>
    <mergeCell ref="C833:D833"/>
    <mergeCell ref="G834:H834"/>
    <mergeCell ref="C834:D834"/>
    <mergeCell ref="G835:H835"/>
    <mergeCell ref="C835:D835"/>
    <mergeCell ref="E824:F824"/>
    <mergeCell ref="E825:F825"/>
    <mergeCell ref="E826:F826"/>
    <mergeCell ref="C818:D818"/>
    <mergeCell ref="G819:H819"/>
    <mergeCell ref="C819:D819"/>
    <mergeCell ref="G820:H820"/>
    <mergeCell ref="C820:D820"/>
    <mergeCell ref="G821:H821"/>
    <mergeCell ref="C821:D821"/>
    <mergeCell ref="G822:H822"/>
    <mergeCell ref="C822:D822"/>
    <mergeCell ref="G823:H823"/>
    <mergeCell ref="C823:D823"/>
    <mergeCell ref="G824:H824"/>
    <mergeCell ref="C824:D824"/>
    <mergeCell ref="G825:H825"/>
    <mergeCell ref="C825:D825"/>
    <mergeCell ref="G826:H826"/>
    <mergeCell ref="C826:D826"/>
    <mergeCell ref="G827:H827"/>
    <mergeCell ref="E803:F803"/>
    <mergeCell ref="E804:F804"/>
    <mergeCell ref="E805:F805"/>
    <mergeCell ref="E806:F806"/>
    <mergeCell ref="E807:F807"/>
    <mergeCell ref="E808:F808"/>
    <mergeCell ref="E816:F816"/>
    <mergeCell ref="E817:F817"/>
    <mergeCell ref="E818:F818"/>
    <mergeCell ref="E819:F819"/>
    <mergeCell ref="E820:F820"/>
    <mergeCell ref="E821:F821"/>
    <mergeCell ref="E822:F822"/>
    <mergeCell ref="E823:F823"/>
    <mergeCell ref="G816:H816"/>
    <mergeCell ref="C816:D816"/>
    <mergeCell ref="G817:H817"/>
    <mergeCell ref="C817:D817"/>
    <mergeCell ref="G818:H818"/>
    <mergeCell ref="C809:D809"/>
    <mergeCell ref="G814:H814"/>
    <mergeCell ref="C814:D814"/>
    <mergeCell ref="G815:H815"/>
    <mergeCell ref="C815:D815"/>
    <mergeCell ref="E809:F809"/>
    <mergeCell ref="C810:L813"/>
    <mergeCell ref="I814:J814"/>
    <mergeCell ref="K814:L814"/>
    <mergeCell ref="I815:J815"/>
    <mergeCell ref="K815:L815"/>
    <mergeCell ref="I807:J807"/>
    <mergeCell ref="K807:L807"/>
    <mergeCell ref="C798:D798"/>
    <mergeCell ref="G799:H799"/>
    <mergeCell ref="C799:D799"/>
    <mergeCell ref="G800:H800"/>
    <mergeCell ref="C800:D800"/>
    <mergeCell ref="E793:F793"/>
    <mergeCell ref="E794:F794"/>
    <mergeCell ref="E795:F795"/>
    <mergeCell ref="E796:F796"/>
    <mergeCell ref="E797:F797"/>
    <mergeCell ref="E798:F798"/>
    <mergeCell ref="E799:F799"/>
    <mergeCell ref="E800:F800"/>
    <mergeCell ref="E814:F814"/>
    <mergeCell ref="E815:F815"/>
    <mergeCell ref="C801:D801"/>
    <mergeCell ref="G802:H802"/>
    <mergeCell ref="C802:D802"/>
    <mergeCell ref="G803:H803"/>
    <mergeCell ref="C803:D803"/>
    <mergeCell ref="G804:H804"/>
    <mergeCell ref="C804:D804"/>
    <mergeCell ref="G805:H805"/>
    <mergeCell ref="C805:D805"/>
    <mergeCell ref="G806:H806"/>
    <mergeCell ref="C806:D806"/>
    <mergeCell ref="G807:H807"/>
    <mergeCell ref="C807:D807"/>
    <mergeCell ref="G808:H808"/>
    <mergeCell ref="C808:D808"/>
    <mergeCell ref="E801:F801"/>
    <mergeCell ref="E802:F802"/>
    <mergeCell ref="C790:D790"/>
    <mergeCell ref="G791:H791"/>
    <mergeCell ref="C791:D791"/>
    <mergeCell ref="O777:P840"/>
    <mergeCell ref="Q777:R781"/>
    <mergeCell ref="Q782:R782"/>
    <mergeCell ref="Q783:R786"/>
    <mergeCell ref="Q787:R787"/>
    <mergeCell ref="Q788:R789"/>
    <mergeCell ref="Q790:R793"/>
    <mergeCell ref="Q794:R795"/>
    <mergeCell ref="Q796:R805"/>
    <mergeCell ref="Q806:R809"/>
    <mergeCell ref="Q810:R813"/>
    <mergeCell ref="Q814:R815"/>
    <mergeCell ref="Q816:R821"/>
    <mergeCell ref="Q822:R828"/>
    <mergeCell ref="Q829:R834"/>
    <mergeCell ref="Q835:R840"/>
    <mergeCell ref="G777:H777"/>
    <mergeCell ref="C792:D792"/>
    <mergeCell ref="G793:H793"/>
    <mergeCell ref="C793:D793"/>
    <mergeCell ref="G794:H794"/>
    <mergeCell ref="C794:D794"/>
    <mergeCell ref="G795:H795"/>
    <mergeCell ref="C795:D795"/>
    <mergeCell ref="G796:H796"/>
    <mergeCell ref="C796:D796"/>
    <mergeCell ref="G797:H797"/>
    <mergeCell ref="C797:D797"/>
    <mergeCell ref="G798:H798"/>
    <mergeCell ref="G785:H785"/>
    <mergeCell ref="G792:H792"/>
    <mergeCell ref="G801:H801"/>
    <mergeCell ref="G809:H809"/>
    <mergeCell ref="G836:H836"/>
    <mergeCell ref="I786:J786"/>
    <mergeCell ref="K786:L786"/>
    <mergeCell ref="I787:J787"/>
    <mergeCell ref="K787:L787"/>
    <mergeCell ref="I777:J777"/>
    <mergeCell ref="K777:L777"/>
    <mergeCell ref="C777:D777"/>
    <mergeCell ref="G778:H778"/>
    <mergeCell ref="C778:D778"/>
    <mergeCell ref="G779:H779"/>
    <mergeCell ref="C779:D779"/>
    <mergeCell ref="G780:H780"/>
    <mergeCell ref="C780:D780"/>
    <mergeCell ref="G781:H781"/>
    <mergeCell ref="C781:D781"/>
    <mergeCell ref="G782:H782"/>
    <mergeCell ref="C782:D782"/>
    <mergeCell ref="G783:H783"/>
    <mergeCell ref="C783:D783"/>
    <mergeCell ref="G784:H784"/>
    <mergeCell ref="C784:D784"/>
    <mergeCell ref="C785:D785"/>
    <mergeCell ref="G786:H786"/>
    <mergeCell ref="C786:D786"/>
    <mergeCell ref="G787:H787"/>
    <mergeCell ref="C787:D787"/>
    <mergeCell ref="G790:H790"/>
    <mergeCell ref="I768:J768"/>
    <mergeCell ref="K768:L768"/>
    <mergeCell ref="I769:J769"/>
    <mergeCell ref="K769:L769"/>
    <mergeCell ref="I770:J770"/>
    <mergeCell ref="K770:L770"/>
    <mergeCell ref="I771:J771"/>
    <mergeCell ref="K771:L771"/>
    <mergeCell ref="I772:J772"/>
    <mergeCell ref="K772:L772"/>
    <mergeCell ref="I773:J773"/>
    <mergeCell ref="K773:L773"/>
    <mergeCell ref="I774:J774"/>
    <mergeCell ref="K774:L774"/>
    <mergeCell ref="I775:J775"/>
    <mergeCell ref="K775:L775"/>
    <mergeCell ref="I776:J776"/>
    <mergeCell ref="K776:L776"/>
    <mergeCell ref="I759:J759"/>
    <mergeCell ref="K759:L759"/>
    <mergeCell ref="I760:J760"/>
    <mergeCell ref="K760:L760"/>
    <mergeCell ref="I761:J761"/>
    <mergeCell ref="K761:L761"/>
    <mergeCell ref="I762:J762"/>
    <mergeCell ref="K762:L762"/>
    <mergeCell ref="I763:J763"/>
    <mergeCell ref="K763:L763"/>
    <mergeCell ref="I764:J764"/>
    <mergeCell ref="K764:L764"/>
    <mergeCell ref="I765:J765"/>
    <mergeCell ref="K765:L765"/>
    <mergeCell ref="I766:J766"/>
    <mergeCell ref="K766:L766"/>
    <mergeCell ref="I767:J767"/>
    <mergeCell ref="K767:L767"/>
    <mergeCell ref="G763:H763"/>
    <mergeCell ref="G764:H764"/>
    <mergeCell ref="G765:H765"/>
    <mergeCell ref="G766:H766"/>
    <mergeCell ref="G767:H767"/>
    <mergeCell ref="G768:H768"/>
    <mergeCell ref="G769:H769"/>
    <mergeCell ref="G770:H770"/>
    <mergeCell ref="G771:H771"/>
    <mergeCell ref="G772:H772"/>
    <mergeCell ref="G773:H773"/>
    <mergeCell ref="G774:H774"/>
    <mergeCell ref="G775:H775"/>
    <mergeCell ref="G776:H776"/>
    <mergeCell ref="E759:F759"/>
    <mergeCell ref="E760:F760"/>
    <mergeCell ref="E761:F761"/>
    <mergeCell ref="E762:F762"/>
    <mergeCell ref="E763:F763"/>
    <mergeCell ref="E764:F764"/>
    <mergeCell ref="E765:F765"/>
    <mergeCell ref="E766:F766"/>
    <mergeCell ref="E767:F767"/>
    <mergeCell ref="E768:F768"/>
    <mergeCell ref="E769:F769"/>
    <mergeCell ref="E770:F770"/>
    <mergeCell ref="E771:F771"/>
    <mergeCell ref="E772:F772"/>
    <mergeCell ref="E773:F773"/>
    <mergeCell ref="E774:F774"/>
    <mergeCell ref="E775:F775"/>
    <mergeCell ref="E776:F776"/>
    <mergeCell ref="E755:F755"/>
    <mergeCell ref="E756:F756"/>
    <mergeCell ref="E757:F757"/>
    <mergeCell ref="E758:F758"/>
    <mergeCell ref="O759:P776"/>
    <mergeCell ref="Q759:R768"/>
    <mergeCell ref="Q769:R769"/>
    <mergeCell ref="Q770:R771"/>
    <mergeCell ref="Q772:R773"/>
    <mergeCell ref="Q774:R776"/>
    <mergeCell ref="C759:D759"/>
    <mergeCell ref="C760:D760"/>
    <mergeCell ref="C761:D761"/>
    <mergeCell ref="C762:D762"/>
    <mergeCell ref="C763:D763"/>
    <mergeCell ref="C764:D764"/>
    <mergeCell ref="C765:D765"/>
    <mergeCell ref="C766:D766"/>
    <mergeCell ref="C767:D767"/>
    <mergeCell ref="C768:D768"/>
    <mergeCell ref="C769:D769"/>
    <mergeCell ref="C770:D770"/>
    <mergeCell ref="C771:D771"/>
    <mergeCell ref="C772:D772"/>
    <mergeCell ref="C773:D773"/>
    <mergeCell ref="C774:D774"/>
    <mergeCell ref="C775:D775"/>
    <mergeCell ref="C776:D776"/>
    <mergeCell ref="G759:H759"/>
    <mergeCell ref="G760:H760"/>
    <mergeCell ref="G761:H761"/>
    <mergeCell ref="G762:H762"/>
    <mergeCell ref="I754:J754"/>
    <mergeCell ref="K754:L754"/>
    <mergeCell ref="I755:J755"/>
    <mergeCell ref="K755:L755"/>
    <mergeCell ref="I756:J756"/>
    <mergeCell ref="K756:L756"/>
    <mergeCell ref="I757:J757"/>
    <mergeCell ref="K757:L757"/>
    <mergeCell ref="I758:J758"/>
    <mergeCell ref="K758:L758"/>
    <mergeCell ref="E733:F733"/>
    <mergeCell ref="E734:F734"/>
    <mergeCell ref="E735:F735"/>
    <mergeCell ref="E736:F736"/>
    <mergeCell ref="E737:F737"/>
    <mergeCell ref="E738:F738"/>
    <mergeCell ref="E739:F739"/>
    <mergeCell ref="E740:F740"/>
    <mergeCell ref="E741:F741"/>
    <mergeCell ref="E742:F742"/>
    <mergeCell ref="E743:F743"/>
    <mergeCell ref="E744:F744"/>
    <mergeCell ref="E745:F745"/>
    <mergeCell ref="E746:F746"/>
    <mergeCell ref="E747:F747"/>
    <mergeCell ref="E748:F748"/>
    <mergeCell ref="E749:F749"/>
    <mergeCell ref="E750:F750"/>
    <mergeCell ref="E751:F751"/>
    <mergeCell ref="E752:F752"/>
    <mergeCell ref="E753:F753"/>
    <mergeCell ref="E754:F754"/>
    <mergeCell ref="I745:J745"/>
    <mergeCell ref="K745:L745"/>
    <mergeCell ref="I746:J746"/>
    <mergeCell ref="K746:L746"/>
    <mergeCell ref="I747:J747"/>
    <mergeCell ref="K747:L747"/>
    <mergeCell ref="I748:J748"/>
    <mergeCell ref="K748:L748"/>
    <mergeCell ref="I749:J749"/>
    <mergeCell ref="K749:L749"/>
    <mergeCell ref="I750:J750"/>
    <mergeCell ref="K750:L750"/>
    <mergeCell ref="I751:J751"/>
    <mergeCell ref="K751:L751"/>
    <mergeCell ref="I752:J752"/>
    <mergeCell ref="K752:L752"/>
    <mergeCell ref="I753:J753"/>
    <mergeCell ref="K753:L753"/>
    <mergeCell ref="G751:H751"/>
    <mergeCell ref="G752:H752"/>
    <mergeCell ref="G753:H753"/>
    <mergeCell ref="G754:H754"/>
    <mergeCell ref="G755:H755"/>
    <mergeCell ref="G756:H756"/>
    <mergeCell ref="G757:H757"/>
    <mergeCell ref="G758:H758"/>
    <mergeCell ref="I733:J733"/>
    <mergeCell ref="K733:L733"/>
    <mergeCell ref="I734:J734"/>
    <mergeCell ref="K734:L734"/>
    <mergeCell ref="I735:J735"/>
    <mergeCell ref="K735:L735"/>
    <mergeCell ref="I736:J736"/>
    <mergeCell ref="K736:L736"/>
    <mergeCell ref="I737:J737"/>
    <mergeCell ref="K737:L737"/>
    <mergeCell ref="I738:J738"/>
    <mergeCell ref="K738:L738"/>
    <mergeCell ref="I739:J739"/>
    <mergeCell ref="K739:L739"/>
    <mergeCell ref="I740:J740"/>
    <mergeCell ref="K740:L740"/>
    <mergeCell ref="I741:J741"/>
    <mergeCell ref="K741:L741"/>
    <mergeCell ref="I742:J742"/>
    <mergeCell ref="K742:L742"/>
    <mergeCell ref="I743:J743"/>
    <mergeCell ref="K743:L743"/>
    <mergeCell ref="I744:J744"/>
    <mergeCell ref="K744:L744"/>
    <mergeCell ref="G734:H734"/>
    <mergeCell ref="G735:H735"/>
    <mergeCell ref="G736:H736"/>
    <mergeCell ref="G737:H737"/>
    <mergeCell ref="G738:H738"/>
    <mergeCell ref="G739:H739"/>
    <mergeCell ref="G740:H740"/>
    <mergeCell ref="G741:H741"/>
    <mergeCell ref="G742:H742"/>
    <mergeCell ref="G743:H743"/>
    <mergeCell ref="G744:H744"/>
    <mergeCell ref="G745:H745"/>
    <mergeCell ref="G746:H746"/>
    <mergeCell ref="G747:H747"/>
    <mergeCell ref="G748:H748"/>
    <mergeCell ref="G749:H749"/>
    <mergeCell ref="G750:H750"/>
    <mergeCell ref="O733:P758"/>
    <mergeCell ref="Q733:R739"/>
    <mergeCell ref="Q740:R746"/>
    <mergeCell ref="Q747:R751"/>
    <mergeCell ref="Q752:R758"/>
    <mergeCell ref="C733:D733"/>
    <mergeCell ref="C734:D734"/>
    <mergeCell ref="C735:D735"/>
    <mergeCell ref="C736:D736"/>
    <mergeCell ref="C737:D737"/>
    <mergeCell ref="C738:D738"/>
    <mergeCell ref="C739:D739"/>
    <mergeCell ref="C740:D740"/>
    <mergeCell ref="C741:D741"/>
    <mergeCell ref="C742:D742"/>
    <mergeCell ref="C743:D743"/>
    <mergeCell ref="C744:D744"/>
    <mergeCell ref="C745:D745"/>
    <mergeCell ref="C746:D746"/>
    <mergeCell ref="C747:D747"/>
    <mergeCell ref="C748:D748"/>
    <mergeCell ref="C749:D749"/>
    <mergeCell ref="C750:D750"/>
    <mergeCell ref="C751:D751"/>
    <mergeCell ref="C752:D752"/>
    <mergeCell ref="C753:D753"/>
    <mergeCell ref="C754:D754"/>
    <mergeCell ref="C755:D755"/>
    <mergeCell ref="C756:D756"/>
    <mergeCell ref="C757:D757"/>
    <mergeCell ref="C758:D758"/>
    <mergeCell ref="G733:H733"/>
    <mergeCell ref="G728:H728"/>
    <mergeCell ref="I728:J728"/>
    <mergeCell ref="K728:L728"/>
    <mergeCell ref="G729:H729"/>
    <mergeCell ref="I729:J729"/>
    <mergeCell ref="K729:L729"/>
    <mergeCell ref="G730:H730"/>
    <mergeCell ref="I730:J730"/>
    <mergeCell ref="K730:L730"/>
    <mergeCell ref="G732:H732"/>
    <mergeCell ref="I732:J732"/>
    <mergeCell ref="K732:L732"/>
    <mergeCell ref="G723:H723"/>
    <mergeCell ref="I723:J723"/>
    <mergeCell ref="K723:L723"/>
    <mergeCell ref="G724:H724"/>
    <mergeCell ref="I724:J724"/>
    <mergeCell ref="K724:L724"/>
    <mergeCell ref="G725:H725"/>
    <mergeCell ref="I725:J725"/>
    <mergeCell ref="K725:L725"/>
    <mergeCell ref="G726:H726"/>
    <mergeCell ref="I726:J726"/>
    <mergeCell ref="K726:L726"/>
    <mergeCell ref="G727:H727"/>
    <mergeCell ref="I727:J727"/>
    <mergeCell ref="K727:L727"/>
    <mergeCell ref="G731:H731"/>
    <mergeCell ref="I731:J731"/>
    <mergeCell ref="K731:L731"/>
    <mergeCell ref="G717:H717"/>
    <mergeCell ref="I717:J717"/>
    <mergeCell ref="K717:L717"/>
    <mergeCell ref="K721:L721"/>
    <mergeCell ref="G722:H722"/>
    <mergeCell ref="I722:J722"/>
    <mergeCell ref="K722:L722"/>
    <mergeCell ref="G718:H718"/>
    <mergeCell ref="I718:J718"/>
    <mergeCell ref="K718:L718"/>
    <mergeCell ref="G719:H719"/>
    <mergeCell ref="I719:J719"/>
    <mergeCell ref="K719:L719"/>
    <mergeCell ref="G720:H720"/>
    <mergeCell ref="I720:J720"/>
    <mergeCell ref="K720:L720"/>
    <mergeCell ref="G721:H721"/>
    <mergeCell ref="I721:J721"/>
    <mergeCell ref="G711:H711"/>
    <mergeCell ref="I711:J711"/>
    <mergeCell ref="K711:L711"/>
    <mergeCell ref="G713:H713"/>
    <mergeCell ref="I713:J713"/>
    <mergeCell ref="K713:L713"/>
    <mergeCell ref="G714:H714"/>
    <mergeCell ref="I714:J714"/>
    <mergeCell ref="K714:L714"/>
    <mergeCell ref="G715:H715"/>
    <mergeCell ref="I715:J715"/>
    <mergeCell ref="K715:L715"/>
    <mergeCell ref="G716:H716"/>
    <mergeCell ref="I716:J716"/>
    <mergeCell ref="K716:L716"/>
    <mergeCell ref="G712:H712"/>
    <mergeCell ref="I712:J712"/>
    <mergeCell ref="K712:L712"/>
    <mergeCell ref="G703:H703"/>
    <mergeCell ref="I703:J703"/>
    <mergeCell ref="K703:L703"/>
    <mergeCell ref="G704:H704"/>
    <mergeCell ref="I704:J704"/>
    <mergeCell ref="K704:L704"/>
    <mergeCell ref="G705:H705"/>
    <mergeCell ref="I705:J705"/>
    <mergeCell ref="K705:L705"/>
    <mergeCell ref="K709:L709"/>
    <mergeCell ref="G710:H710"/>
    <mergeCell ref="I710:J710"/>
    <mergeCell ref="K710:L710"/>
    <mergeCell ref="G706:H706"/>
    <mergeCell ref="I706:J706"/>
    <mergeCell ref="K706:L706"/>
    <mergeCell ref="G707:H707"/>
    <mergeCell ref="I707:J707"/>
    <mergeCell ref="K707:L707"/>
    <mergeCell ref="G708:H708"/>
    <mergeCell ref="I708:J708"/>
    <mergeCell ref="K708:L708"/>
    <mergeCell ref="G709:H709"/>
    <mergeCell ref="I709:J709"/>
    <mergeCell ref="K695:L695"/>
    <mergeCell ref="G696:H696"/>
    <mergeCell ref="I696:J696"/>
    <mergeCell ref="K696:L696"/>
    <mergeCell ref="G697:H697"/>
    <mergeCell ref="I697:J697"/>
    <mergeCell ref="K697:L697"/>
    <mergeCell ref="G698:H698"/>
    <mergeCell ref="I698:J698"/>
    <mergeCell ref="K698:L698"/>
    <mergeCell ref="G699:H699"/>
    <mergeCell ref="I699:J699"/>
    <mergeCell ref="K699:L699"/>
    <mergeCell ref="G701:H701"/>
    <mergeCell ref="I701:J701"/>
    <mergeCell ref="K701:L701"/>
    <mergeCell ref="G702:H702"/>
    <mergeCell ref="I702:J702"/>
    <mergeCell ref="K702:L702"/>
    <mergeCell ref="G686:H686"/>
    <mergeCell ref="I686:J686"/>
    <mergeCell ref="K686:L686"/>
    <mergeCell ref="G687:H687"/>
    <mergeCell ref="I687:J687"/>
    <mergeCell ref="K687:L687"/>
    <mergeCell ref="G700:H700"/>
    <mergeCell ref="I700:J700"/>
    <mergeCell ref="K700:L700"/>
    <mergeCell ref="G688:H688"/>
    <mergeCell ref="I688:J688"/>
    <mergeCell ref="K688:L688"/>
    <mergeCell ref="G689:H689"/>
    <mergeCell ref="I689:J689"/>
    <mergeCell ref="K689:L689"/>
    <mergeCell ref="G690:H690"/>
    <mergeCell ref="I690:J690"/>
    <mergeCell ref="K690:L690"/>
    <mergeCell ref="G691:H691"/>
    <mergeCell ref="I691:J691"/>
    <mergeCell ref="K691:L691"/>
    <mergeCell ref="G692:H692"/>
    <mergeCell ref="I692:J692"/>
    <mergeCell ref="K692:L692"/>
    <mergeCell ref="G693:H693"/>
    <mergeCell ref="I693:J693"/>
    <mergeCell ref="K693:L693"/>
    <mergeCell ref="G694:H694"/>
    <mergeCell ref="I694:J694"/>
    <mergeCell ref="K694:L694"/>
    <mergeCell ref="G695:H695"/>
    <mergeCell ref="I695:J695"/>
    <mergeCell ref="G680:H680"/>
    <mergeCell ref="I680:J680"/>
    <mergeCell ref="K680:L680"/>
    <mergeCell ref="G681:H681"/>
    <mergeCell ref="I681:J681"/>
    <mergeCell ref="K681:L681"/>
    <mergeCell ref="G682:H682"/>
    <mergeCell ref="I682:J682"/>
    <mergeCell ref="K682:L682"/>
    <mergeCell ref="G683:H683"/>
    <mergeCell ref="I683:J683"/>
    <mergeCell ref="K683:L683"/>
    <mergeCell ref="G684:H684"/>
    <mergeCell ref="I684:J684"/>
    <mergeCell ref="K684:L684"/>
    <mergeCell ref="G685:H685"/>
    <mergeCell ref="I685:J685"/>
    <mergeCell ref="K685:L685"/>
    <mergeCell ref="G674:H674"/>
    <mergeCell ref="I674:J674"/>
    <mergeCell ref="K674:L674"/>
    <mergeCell ref="G675:H675"/>
    <mergeCell ref="I675:J675"/>
    <mergeCell ref="K675:L675"/>
    <mergeCell ref="G676:H676"/>
    <mergeCell ref="I676:J676"/>
    <mergeCell ref="K676:L676"/>
    <mergeCell ref="G677:H677"/>
    <mergeCell ref="I677:J677"/>
    <mergeCell ref="K677:L677"/>
    <mergeCell ref="G678:H678"/>
    <mergeCell ref="I678:J678"/>
    <mergeCell ref="K678:L678"/>
    <mergeCell ref="G679:H679"/>
    <mergeCell ref="I679:J679"/>
    <mergeCell ref="K679:L679"/>
    <mergeCell ref="G668:H668"/>
    <mergeCell ref="I668:J668"/>
    <mergeCell ref="K668:L668"/>
    <mergeCell ref="G669:H669"/>
    <mergeCell ref="I669:J669"/>
    <mergeCell ref="K669:L669"/>
    <mergeCell ref="G670:H670"/>
    <mergeCell ref="I670:J670"/>
    <mergeCell ref="K670:L670"/>
    <mergeCell ref="G671:H671"/>
    <mergeCell ref="I671:J671"/>
    <mergeCell ref="K671:L671"/>
    <mergeCell ref="G672:H672"/>
    <mergeCell ref="I672:J672"/>
    <mergeCell ref="K672:L672"/>
    <mergeCell ref="G673:H673"/>
    <mergeCell ref="I673:J673"/>
    <mergeCell ref="K673:L673"/>
    <mergeCell ref="I662:J662"/>
    <mergeCell ref="K662:L662"/>
    <mergeCell ref="G663:H663"/>
    <mergeCell ref="I663:J663"/>
    <mergeCell ref="K663:L663"/>
    <mergeCell ref="G664:H664"/>
    <mergeCell ref="I664:J664"/>
    <mergeCell ref="K664:L664"/>
    <mergeCell ref="G665:H665"/>
    <mergeCell ref="I665:J665"/>
    <mergeCell ref="K665:L665"/>
    <mergeCell ref="G666:H666"/>
    <mergeCell ref="I666:J666"/>
    <mergeCell ref="K666:L666"/>
    <mergeCell ref="G667:H667"/>
    <mergeCell ref="I667:J667"/>
    <mergeCell ref="K667:L667"/>
    <mergeCell ref="E726:F726"/>
    <mergeCell ref="C726:D726"/>
    <mergeCell ref="E727:F727"/>
    <mergeCell ref="C727:D727"/>
    <mergeCell ref="E728:F728"/>
    <mergeCell ref="C728:D728"/>
    <mergeCell ref="E729:F729"/>
    <mergeCell ref="C729:D729"/>
    <mergeCell ref="E730:F730"/>
    <mergeCell ref="C730:D730"/>
    <mergeCell ref="E732:F732"/>
    <mergeCell ref="C732:D732"/>
    <mergeCell ref="Q658:R689"/>
    <mergeCell ref="Q690:R696"/>
    <mergeCell ref="Q697:R705"/>
    <mergeCell ref="Q706:R732"/>
    <mergeCell ref="G658:H658"/>
    <mergeCell ref="I658:J658"/>
    <mergeCell ref="K658:L658"/>
    <mergeCell ref="G659:H659"/>
    <mergeCell ref="I659:J659"/>
    <mergeCell ref="K659:L659"/>
    <mergeCell ref="G660:H660"/>
    <mergeCell ref="E717:F717"/>
    <mergeCell ref="C717:D717"/>
    <mergeCell ref="E718:F718"/>
    <mergeCell ref="I660:J660"/>
    <mergeCell ref="K660:L660"/>
    <mergeCell ref="G661:H661"/>
    <mergeCell ref="I661:J661"/>
    <mergeCell ref="K661:L661"/>
    <mergeCell ref="G662:H662"/>
    <mergeCell ref="C718:D718"/>
    <mergeCell ref="E719:F719"/>
    <mergeCell ref="C719:D719"/>
    <mergeCell ref="E720:F720"/>
    <mergeCell ref="C720:D720"/>
    <mergeCell ref="E721:F721"/>
    <mergeCell ref="C721:D721"/>
    <mergeCell ref="E722:F722"/>
    <mergeCell ref="C722:D722"/>
    <mergeCell ref="E723:F723"/>
    <mergeCell ref="C723:D723"/>
    <mergeCell ref="E724:F724"/>
    <mergeCell ref="C724:D724"/>
    <mergeCell ref="E725:F725"/>
    <mergeCell ref="C725:D725"/>
    <mergeCell ref="E708:F708"/>
    <mergeCell ref="C708:D708"/>
    <mergeCell ref="E709:F709"/>
    <mergeCell ref="C709:D709"/>
    <mergeCell ref="E710:F710"/>
    <mergeCell ref="C710:D710"/>
    <mergeCell ref="E711:F711"/>
    <mergeCell ref="C711:D711"/>
    <mergeCell ref="E712:F712"/>
    <mergeCell ref="C712:D712"/>
    <mergeCell ref="E713:F713"/>
    <mergeCell ref="C713:D713"/>
    <mergeCell ref="E714:F714"/>
    <mergeCell ref="C714:D714"/>
    <mergeCell ref="E715:F715"/>
    <mergeCell ref="C715:D715"/>
    <mergeCell ref="E716:F716"/>
    <mergeCell ref="C716:D716"/>
    <mergeCell ref="E699:F699"/>
    <mergeCell ref="C699:D699"/>
    <mergeCell ref="E700:F700"/>
    <mergeCell ref="C700:D700"/>
    <mergeCell ref="E701:F701"/>
    <mergeCell ref="C701:D701"/>
    <mergeCell ref="E702:F702"/>
    <mergeCell ref="C702:D702"/>
    <mergeCell ref="E703:F703"/>
    <mergeCell ref="C703:D703"/>
    <mergeCell ref="E704:F704"/>
    <mergeCell ref="C704:D704"/>
    <mergeCell ref="E705:F705"/>
    <mergeCell ref="C705:D705"/>
    <mergeCell ref="E706:F706"/>
    <mergeCell ref="C706:D706"/>
    <mergeCell ref="E707:F707"/>
    <mergeCell ref="C707:D707"/>
    <mergeCell ref="E691:F691"/>
    <mergeCell ref="C691:D691"/>
    <mergeCell ref="E692:F692"/>
    <mergeCell ref="C692:D692"/>
    <mergeCell ref="E693:F693"/>
    <mergeCell ref="C693:D693"/>
    <mergeCell ref="E694:F694"/>
    <mergeCell ref="C694:D694"/>
    <mergeCell ref="E695:F695"/>
    <mergeCell ref="C695:D695"/>
    <mergeCell ref="E696:F696"/>
    <mergeCell ref="C696:D696"/>
    <mergeCell ref="E697:F697"/>
    <mergeCell ref="C697:D697"/>
    <mergeCell ref="E698:F698"/>
    <mergeCell ref="C698:D698"/>
    <mergeCell ref="E682:F682"/>
    <mergeCell ref="C682:D682"/>
    <mergeCell ref="E683:F683"/>
    <mergeCell ref="C683:D683"/>
    <mergeCell ref="E684:F684"/>
    <mergeCell ref="C684:D684"/>
    <mergeCell ref="E685:F685"/>
    <mergeCell ref="C685:D685"/>
    <mergeCell ref="E686:F686"/>
    <mergeCell ref="C686:D686"/>
    <mergeCell ref="E687:F687"/>
    <mergeCell ref="C687:D687"/>
    <mergeCell ref="E688:F688"/>
    <mergeCell ref="C688:D688"/>
    <mergeCell ref="E689:F689"/>
    <mergeCell ref="C689:D689"/>
    <mergeCell ref="C670:D670"/>
    <mergeCell ref="E671:F671"/>
    <mergeCell ref="C671:D671"/>
    <mergeCell ref="E672:F672"/>
    <mergeCell ref="C672:D672"/>
    <mergeCell ref="E690:F690"/>
    <mergeCell ref="C690:D690"/>
    <mergeCell ref="E673:F673"/>
    <mergeCell ref="C673:D673"/>
    <mergeCell ref="E674:F674"/>
    <mergeCell ref="C674:D674"/>
    <mergeCell ref="E675:F675"/>
    <mergeCell ref="C675:D675"/>
    <mergeCell ref="E676:F676"/>
    <mergeCell ref="C676:D676"/>
    <mergeCell ref="E677:F677"/>
    <mergeCell ref="C677:D677"/>
    <mergeCell ref="E678:F678"/>
    <mergeCell ref="C678:D678"/>
    <mergeCell ref="E679:F679"/>
    <mergeCell ref="C679:D679"/>
    <mergeCell ref="E680:F680"/>
    <mergeCell ref="C680:D680"/>
    <mergeCell ref="E681:F681"/>
    <mergeCell ref="C681:D681"/>
    <mergeCell ref="I655:J655"/>
    <mergeCell ref="K655:L655"/>
    <mergeCell ref="I656:J656"/>
    <mergeCell ref="K656:L656"/>
    <mergeCell ref="I657:J657"/>
    <mergeCell ref="K657:L657"/>
    <mergeCell ref="O658:P732"/>
    <mergeCell ref="E658:F658"/>
    <mergeCell ref="C658:D658"/>
    <mergeCell ref="E659:F659"/>
    <mergeCell ref="C659:D659"/>
    <mergeCell ref="E660:F660"/>
    <mergeCell ref="C660:D660"/>
    <mergeCell ref="E661:F661"/>
    <mergeCell ref="C661:D661"/>
    <mergeCell ref="E662:F662"/>
    <mergeCell ref="C662:D662"/>
    <mergeCell ref="E663:F663"/>
    <mergeCell ref="C663:D663"/>
    <mergeCell ref="E664:F664"/>
    <mergeCell ref="C664:D664"/>
    <mergeCell ref="E665:F665"/>
    <mergeCell ref="C665:D665"/>
    <mergeCell ref="E666:F666"/>
    <mergeCell ref="C666:D666"/>
    <mergeCell ref="E667:F667"/>
    <mergeCell ref="C667:D667"/>
    <mergeCell ref="E668:F668"/>
    <mergeCell ref="C668:D668"/>
    <mergeCell ref="E669:F669"/>
    <mergeCell ref="C669:D669"/>
    <mergeCell ref="E670:F670"/>
    <mergeCell ref="I646:J646"/>
    <mergeCell ref="K646:L646"/>
    <mergeCell ref="I647:J647"/>
    <mergeCell ref="K647:L647"/>
    <mergeCell ref="I648:J648"/>
    <mergeCell ref="K648:L648"/>
    <mergeCell ref="I649:J649"/>
    <mergeCell ref="K649:L649"/>
    <mergeCell ref="I650:J650"/>
    <mergeCell ref="K650:L650"/>
    <mergeCell ref="I652:J652"/>
    <mergeCell ref="K652:L652"/>
    <mergeCell ref="I653:J653"/>
    <mergeCell ref="K653:L653"/>
    <mergeCell ref="I654:J654"/>
    <mergeCell ref="K654:L654"/>
    <mergeCell ref="I651:J651"/>
    <mergeCell ref="K651:L651"/>
    <mergeCell ref="I635:J635"/>
    <mergeCell ref="K635:L635"/>
    <mergeCell ref="I637:J637"/>
    <mergeCell ref="K637:L637"/>
    <mergeCell ref="I638:J638"/>
    <mergeCell ref="K638:L638"/>
    <mergeCell ref="I639:J639"/>
    <mergeCell ref="K639:L639"/>
    <mergeCell ref="I640:J640"/>
    <mergeCell ref="K640:L640"/>
    <mergeCell ref="I641:J641"/>
    <mergeCell ref="K641:L641"/>
    <mergeCell ref="I642:J642"/>
    <mergeCell ref="K642:L642"/>
    <mergeCell ref="I636:J636"/>
    <mergeCell ref="K636:L636"/>
    <mergeCell ref="K645:L645"/>
    <mergeCell ref="I645:J645"/>
    <mergeCell ref="I643:J643"/>
    <mergeCell ref="K643:L643"/>
    <mergeCell ref="I644:J644"/>
    <mergeCell ref="K644:L644"/>
    <mergeCell ref="E648:F648"/>
    <mergeCell ref="E649:F649"/>
    <mergeCell ref="I626:J626"/>
    <mergeCell ref="K626:L626"/>
    <mergeCell ref="I627:J627"/>
    <mergeCell ref="K627:L627"/>
    <mergeCell ref="I628:J628"/>
    <mergeCell ref="K628:L628"/>
    <mergeCell ref="I629:J629"/>
    <mergeCell ref="K629:L629"/>
    <mergeCell ref="I630:J630"/>
    <mergeCell ref="K630:L630"/>
    <mergeCell ref="I631:J631"/>
    <mergeCell ref="K631:L631"/>
    <mergeCell ref="I632:J632"/>
    <mergeCell ref="K632:L632"/>
    <mergeCell ref="I617:J617"/>
    <mergeCell ref="K617:L617"/>
    <mergeCell ref="I618:J618"/>
    <mergeCell ref="K618:L618"/>
    <mergeCell ref="I619:J619"/>
    <mergeCell ref="K619:L619"/>
    <mergeCell ref="I620:J620"/>
    <mergeCell ref="K620:L620"/>
    <mergeCell ref="I621:J621"/>
    <mergeCell ref="K621:L621"/>
    <mergeCell ref="I622:J622"/>
    <mergeCell ref="K622:L622"/>
    <mergeCell ref="I623:J623"/>
    <mergeCell ref="K623:L623"/>
    <mergeCell ref="I624:J624"/>
    <mergeCell ref="K624:L624"/>
    <mergeCell ref="G637:H637"/>
    <mergeCell ref="G638:H638"/>
    <mergeCell ref="E632:F632"/>
    <mergeCell ref="E633:F633"/>
    <mergeCell ref="E634:F634"/>
    <mergeCell ref="E635:F635"/>
    <mergeCell ref="E637:F637"/>
    <mergeCell ref="E638:F638"/>
    <mergeCell ref="G619:H619"/>
    <mergeCell ref="G620:H620"/>
    <mergeCell ref="G621:H621"/>
    <mergeCell ref="G622:H622"/>
    <mergeCell ref="G623:H623"/>
    <mergeCell ref="G624:H624"/>
    <mergeCell ref="G625:H625"/>
    <mergeCell ref="G626:H626"/>
    <mergeCell ref="G627:H627"/>
    <mergeCell ref="G628:H628"/>
    <mergeCell ref="G629:H629"/>
    <mergeCell ref="G630:H630"/>
    <mergeCell ref="G631:H631"/>
    <mergeCell ref="G632:H632"/>
    <mergeCell ref="G633:H633"/>
    <mergeCell ref="G634:H634"/>
    <mergeCell ref="G635:H635"/>
    <mergeCell ref="C633:D633"/>
    <mergeCell ref="C634:D634"/>
    <mergeCell ref="C635:D635"/>
    <mergeCell ref="C637:D637"/>
    <mergeCell ref="C638:D638"/>
    <mergeCell ref="C639:D639"/>
    <mergeCell ref="C640:D640"/>
    <mergeCell ref="C641:D641"/>
    <mergeCell ref="E639:F639"/>
    <mergeCell ref="E640:F640"/>
    <mergeCell ref="E641:F641"/>
    <mergeCell ref="E642:F642"/>
    <mergeCell ref="E643:F643"/>
    <mergeCell ref="E644:F644"/>
    <mergeCell ref="E645:F645"/>
    <mergeCell ref="E646:F646"/>
    <mergeCell ref="E647:F647"/>
    <mergeCell ref="C636:D636"/>
    <mergeCell ref="C644:D644"/>
    <mergeCell ref="C645:D645"/>
    <mergeCell ref="C646:D646"/>
    <mergeCell ref="C647:D647"/>
    <mergeCell ref="I607:J607"/>
    <mergeCell ref="K607:L607"/>
    <mergeCell ref="G607:H607"/>
    <mergeCell ref="G603:H603"/>
    <mergeCell ref="O617:P657"/>
    <mergeCell ref="Q617:R621"/>
    <mergeCell ref="Q622:R625"/>
    <mergeCell ref="Q626:R632"/>
    <mergeCell ref="Q633:R657"/>
    <mergeCell ref="G639:H639"/>
    <mergeCell ref="G640:H640"/>
    <mergeCell ref="G641:H641"/>
    <mergeCell ref="G642:H642"/>
    <mergeCell ref="G643:H643"/>
    <mergeCell ref="G644:H644"/>
    <mergeCell ref="G645:H645"/>
    <mergeCell ref="G646:H646"/>
    <mergeCell ref="G647:H647"/>
    <mergeCell ref="G648:H648"/>
    <mergeCell ref="G649:H649"/>
    <mergeCell ref="G650:H650"/>
    <mergeCell ref="G652:H652"/>
    <mergeCell ref="G653:H653"/>
    <mergeCell ref="G654:H654"/>
    <mergeCell ref="I603:J603"/>
    <mergeCell ref="G657:H657"/>
    <mergeCell ref="I625:J625"/>
    <mergeCell ref="K625:L625"/>
    <mergeCell ref="I633:J633"/>
    <mergeCell ref="K633:L633"/>
    <mergeCell ref="I634:J634"/>
    <mergeCell ref="K634:L634"/>
    <mergeCell ref="C622:D622"/>
    <mergeCell ref="C623:D623"/>
    <mergeCell ref="C624:D624"/>
    <mergeCell ref="C625:D625"/>
    <mergeCell ref="C626:D626"/>
    <mergeCell ref="C627:D627"/>
    <mergeCell ref="C628:D628"/>
    <mergeCell ref="C629:D629"/>
    <mergeCell ref="C630:D630"/>
    <mergeCell ref="C631:D631"/>
    <mergeCell ref="C632:D632"/>
    <mergeCell ref="E613:F613"/>
    <mergeCell ref="E614:F614"/>
    <mergeCell ref="E617:F617"/>
    <mergeCell ref="E618:F618"/>
    <mergeCell ref="E619:F619"/>
    <mergeCell ref="E620:F620"/>
    <mergeCell ref="E621:F621"/>
    <mergeCell ref="E622:F622"/>
    <mergeCell ref="E623:F623"/>
    <mergeCell ref="E624:F624"/>
    <mergeCell ref="E625:F625"/>
    <mergeCell ref="E626:F626"/>
    <mergeCell ref="E627:F627"/>
    <mergeCell ref="E628:F628"/>
    <mergeCell ref="E629:F629"/>
    <mergeCell ref="E630:F630"/>
    <mergeCell ref="E631:F631"/>
    <mergeCell ref="C655:D655"/>
    <mergeCell ref="C656:D656"/>
    <mergeCell ref="C657:D657"/>
    <mergeCell ref="G617:H617"/>
    <mergeCell ref="G618:H618"/>
    <mergeCell ref="I588:J588"/>
    <mergeCell ref="K588:L588"/>
    <mergeCell ref="E615:F615"/>
    <mergeCell ref="G612:H612"/>
    <mergeCell ref="G613:H613"/>
    <mergeCell ref="G615:H615"/>
    <mergeCell ref="G608:H608"/>
    <mergeCell ref="I612:J612"/>
    <mergeCell ref="K612:L612"/>
    <mergeCell ref="C613:D613"/>
    <mergeCell ref="G614:H614"/>
    <mergeCell ref="C614:D614"/>
    <mergeCell ref="I602:J602"/>
    <mergeCell ref="K602:L602"/>
    <mergeCell ref="E596:F596"/>
    <mergeCell ref="E597:F597"/>
    <mergeCell ref="E598:F598"/>
    <mergeCell ref="E599:F599"/>
    <mergeCell ref="E600:F600"/>
    <mergeCell ref="E601:F601"/>
    <mergeCell ref="C601:D601"/>
    <mergeCell ref="E603:F603"/>
    <mergeCell ref="C617:D617"/>
    <mergeCell ref="C618:D618"/>
    <mergeCell ref="C619:D619"/>
    <mergeCell ref="C620:D620"/>
    <mergeCell ref="C621:D621"/>
    <mergeCell ref="I614:J614"/>
    <mergeCell ref="K614:L614"/>
    <mergeCell ref="I615:J615"/>
    <mergeCell ref="K615:L615"/>
    <mergeCell ref="I616:J616"/>
    <mergeCell ref="K616:L616"/>
    <mergeCell ref="E612:F612"/>
    <mergeCell ref="E608:F608"/>
    <mergeCell ref="E609:F609"/>
    <mergeCell ref="E610:F610"/>
    <mergeCell ref="I608:J608"/>
    <mergeCell ref="K608:L608"/>
    <mergeCell ref="I609:J609"/>
    <mergeCell ref="K609:L609"/>
    <mergeCell ref="I610:J610"/>
    <mergeCell ref="K610:L610"/>
    <mergeCell ref="G610:H610"/>
    <mergeCell ref="E586:F586"/>
    <mergeCell ref="E587:F587"/>
    <mergeCell ref="E588:F588"/>
    <mergeCell ref="E589:F589"/>
    <mergeCell ref="E590:F590"/>
    <mergeCell ref="E591:F591"/>
    <mergeCell ref="E592:F592"/>
    <mergeCell ref="E593:F593"/>
    <mergeCell ref="E594:F594"/>
    <mergeCell ref="G602:H602"/>
    <mergeCell ref="C602:D602"/>
    <mergeCell ref="G585:H585"/>
    <mergeCell ref="I589:J589"/>
    <mergeCell ref="K589:L589"/>
    <mergeCell ref="I590:J590"/>
    <mergeCell ref="K590:L590"/>
    <mergeCell ref="I591:J591"/>
    <mergeCell ref="K591:L591"/>
    <mergeCell ref="I592:J592"/>
    <mergeCell ref="K592:L592"/>
    <mergeCell ref="I593:J593"/>
    <mergeCell ref="K593:L593"/>
    <mergeCell ref="I594:J594"/>
    <mergeCell ref="K594:L594"/>
    <mergeCell ref="I595:J595"/>
    <mergeCell ref="K595:L595"/>
    <mergeCell ref="I596:J596"/>
    <mergeCell ref="K596:L596"/>
    <mergeCell ref="G589:H589"/>
    <mergeCell ref="C589:D589"/>
    <mergeCell ref="I597:J597"/>
    <mergeCell ref="K597:L597"/>
    <mergeCell ref="G588:H588"/>
    <mergeCell ref="C588:D588"/>
    <mergeCell ref="E604:F604"/>
    <mergeCell ref="E605:F605"/>
    <mergeCell ref="E606:F606"/>
    <mergeCell ref="E607:F607"/>
    <mergeCell ref="C612:D612"/>
    <mergeCell ref="I599:J599"/>
    <mergeCell ref="K599:L599"/>
    <mergeCell ref="G601:H601"/>
    <mergeCell ref="I600:J600"/>
    <mergeCell ref="K600:L600"/>
    <mergeCell ref="I601:J601"/>
    <mergeCell ref="K601:L601"/>
    <mergeCell ref="C615:D615"/>
    <mergeCell ref="G616:H616"/>
    <mergeCell ref="C616:D616"/>
    <mergeCell ref="C610:D610"/>
    <mergeCell ref="I606:J606"/>
    <mergeCell ref="K606:L606"/>
    <mergeCell ref="C603:D603"/>
    <mergeCell ref="G604:H604"/>
    <mergeCell ref="C604:D604"/>
    <mergeCell ref="G605:H605"/>
    <mergeCell ref="K603:L603"/>
    <mergeCell ref="I604:J604"/>
    <mergeCell ref="K604:L604"/>
    <mergeCell ref="I605:J605"/>
    <mergeCell ref="K605:L605"/>
    <mergeCell ref="E616:F616"/>
    <mergeCell ref="I613:J613"/>
    <mergeCell ref="K613:L613"/>
    <mergeCell ref="C607:D607"/>
    <mergeCell ref="C608:D608"/>
    <mergeCell ref="G609:H609"/>
    <mergeCell ref="C609:D609"/>
    <mergeCell ref="G594:H594"/>
    <mergeCell ref="C594:D594"/>
    <mergeCell ref="G595:H595"/>
    <mergeCell ref="C595:D595"/>
    <mergeCell ref="G596:H596"/>
    <mergeCell ref="C596:D596"/>
    <mergeCell ref="G597:H597"/>
    <mergeCell ref="C597:D597"/>
    <mergeCell ref="G598:H598"/>
    <mergeCell ref="C598:D598"/>
    <mergeCell ref="G599:H599"/>
    <mergeCell ref="C599:D599"/>
    <mergeCell ref="G600:H600"/>
    <mergeCell ref="C600:D600"/>
    <mergeCell ref="E595:F595"/>
    <mergeCell ref="E602:F602"/>
    <mergeCell ref="G606:H606"/>
    <mergeCell ref="C606:D606"/>
    <mergeCell ref="C605:D605"/>
    <mergeCell ref="G577:H577"/>
    <mergeCell ref="C577:D577"/>
    <mergeCell ref="G578:H578"/>
    <mergeCell ref="C578:D578"/>
    <mergeCell ref="G579:H579"/>
    <mergeCell ref="C579:D579"/>
    <mergeCell ref="G580:H580"/>
    <mergeCell ref="C580:D580"/>
    <mergeCell ref="G581:H581"/>
    <mergeCell ref="C581:D581"/>
    <mergeCell ref="G582:H582"/>
    <mergeCell ref="C582:D582"/>
    <mergeCell ref="G583:H583"/>
    <mergeCell ref="C583:D583"/>
    <mergeCell ref="G584:H584"/>
    <mergeCell ref="C584:D584"/>
    <mergeCell ref="C585:D585"/>
    <mergeCell ref="E577:F577"/>
    <mergeCell ref="E578:F578"/>
    <mergeCell ref="E579:F579"/>
    <mergeCell ref="E580:F580"/>
    <mergeCell ref="E581:F581"/>
    <mergeCell ref="E582:F582"/>
    <mergeCell ref="E583:F583"/>
    <mergeCell ref="E584:F584"/>
    <mergeCell ref="E585:F585"/>
    <mergeCell ref="G590:H590"/>
    <mergeCell ref="G586:H586"/>
    <mergeCell ref="C586:D586"/>
    <mergeCell ref="G587:H587"/>
    <mergeCell ref="C587:D587"/>
    <mergeCell ref="C590:D590"/>
    <mergeCell ref="G591:H591"/>
    <mergeCell ref="C591:D591"/>
    <mergeCell ref="G592:H592"/>
    <mergeCell ref="C592:D592"/>
    <mergeCell ref="G593:H593"/>
    <mergeCell ref="C593:D593"/>
    <mergeCell ref="O577:P616"/>
    <mergeCell ref="Q577:R588"/>
    <mergeCell ref="Q589:R595"/>
    <mergeCell ref="Q596:R601"/>
    <mergeCell ref="Q602:R602"/>
    <mergeCell ref="Q603:R607"/>
    <mergeCell ref="Q608:R610"/>
    <mergeCell ref="Q613:R616"/>
    <mergeCell ref="I577:J577"/>
    <mergeCell ref="K577:L577"/>
    <mergeCell ref="I578:J578"/>
    <mergeCell ref="K578:L578"/>
    <mergeCell ref="I579:J579"/>
    <mergeCell ref="K579:L579"/>
    <mergeCell ref="I580:J580"/>
    <mergeCell ref="K580:L580"/>
    <mergeCell ref="I581:J581"/>
    <mergeCell ref="K581:L581"/>
    <mergeCell ref="I582:J582"/>
    <mergeCell ref="K582:L582"/>
    <mergeCell ref="I583:J583"/>
    <mergeCell ref="K583:L583"/>
    <mergeCell ref="I584:J584"/>
    <mergeCell ref="K584:L584"/>
    <mergeCell ref="I585:J585"/>
    <mergeCell ref="K585:L585"/>
    <mergeCell ref="I586:J586"/>
    <mergeCell ref="K586:L586"/>
    <mergeCell ref="I587:J587"/>
    <mergeCell ref="K587:L587"/>
    <mergeCell ref="I598:J598"/>
    <mergeCell ref="K598:L598"/>
    <mergeCell ref="C188:D188"/>
    <mergeCell ref="C189:D189"/>
    <mergeCell ref="E569:F569"/>
    <mergeCell ref="E570:F570"/>
    <mergeCell ref="I569:J569"/>
    <mergeCell ref="K569:L569"/>
    <mergeCell ref="I570:J570"/>
    <mergeCell ref="K570:L570"/>
    <mergeCell ref="I571:J571"/>
    <mergeCell ref="K571:L571"/>
    <mergeCell ref="I572:J572"/>
    <mergeCell ref="K572:L572"/>
    <mergeCell ref="I573:J573"/>
    <mergeCell ref="K573:L573"/>
    <mergeCell ref="I574:J574"/>
    <mergeCell ref="K574:L574"/>
    <mergeCell ref="I575:J575"/>
    <mergeCell ref="K575:L575"/>
    <mergeCell ref="K189:L189"/>
    <mergeCell ref="K190:L190"/>
    <mergeCell ref="E198:F198"/>
    <mergeCell ref="E199:F199"/>
    <mergeCell ref="I147:J147"/>
    <mergeCell ref="E147:F147"/>
    <mergeCell ref="K147:L147"/>
    <mergeCell ref="E148:F148"/>
    <mergeCell ref="I148:J148"/>
    <mergeCell ref="K148:L148"/>
    <mergeCell ref="C162:D162"/>
    <mergeCell ref="C163:D163"/>
    <mergeCell ref="C164:D164"/>
    <mergeCell ref="C165:D165"/>
    <mergeCell ref="C166:D166"/>
    <mergeCell ref="C168:D168"/>
    <mergeCell ref="C186:D186"/>
    <mergeCell ref="C187:D187"/>
    <mergeCell ref="C177:D177"/>
    <mergeCell ref="C178:D178"/>
    <mergeCell ref="C179:D179"/>
    <mergeCell ref="C180:D180"/>
    <mergeCell ref="C181:D181"/>
    <mergeCell ref="C160:D160"/>
    <mergeCell ref="C184:D184"/>
    <mergeCell ref="C185:D185"/>
    <mergeCell ref="C169:D169"/>
    <mergeCell ref="C170:D170"/>
    <mergeCell ref="Q145:R147"/>
    <mergeCell ref="Q148:R149"/>
    <mergeCell ref="E149:F149"/>
    <mergeCell ref="G149:H149"/>
    <mergeCell ref="O564:P576"/>
    <mergeCell ref="Q564:R566"/>
    <mergeCell ref="Q567:R568"/>
    <mergeCell ref="Q569:R570"/>
    <mergeCell ref="Q571:R576"/>
    <mergeCell ref="G564:H564"/>
    <mergeCell ref="G565:H565"/>
    <mergeCell ref="G566:H566"/>
    <mergeCell ref="G567:H567"/>
    <mergeCell ref="G568:H568"/>
    <mergeCell ref="G569:H569"/>
    <mergeCell ref="G570:H570"/>
    <mergeCell ref="G571:H571"/>
    <mergeCell ref="G572:H572"/>
    <mergeCell ref="G573:H573"/>
    <mergeCell ref="G574:H574"/>
    <mergeCell ref="G575:H575"/>
    <mergeCell ref="G576:H576"/>
    <mergeCell ref="I576:J576"/>
    <mergeCell ref="K576:L576"/>
    <mergeCell ref="E571:F571"/>
    <mergeCell ref="E168:F168"/>
    <mergeCell ref="E169:F169"/>
    <mergeCell ref="E170:F170"/>
    <mergeCell ref="E171:F171"/>
    <mergeCell ref="K154:L154"/>
    <mergeCell ref="I211:J211"/>
    <mergeCell ref="I212:J212"/>
    <mergeCell ref="I139:J139"/>
    <mergeCell ref="I140:J140"/>
    <mergeCell ref="I141:J141"/>
    <mergeCell ref="I142:J142"/>
    <mergeCell ref="I143:J143"/>
    <mergeCell ref="K138:L138"/>
    <mergeCell ref="K139:L139"/>
    <mergeCell ref="K140:L140"/>
    <mergeCell ref="K141:L141"/>
    <mergeCell ref="K142:L142"/>
    <mergeCell ref="K143:L143"/>
    <mergeCell ref="E145:F145"/>
    <mergeCell ref="G145:H145"/>
    <mergeCell ref="I145:J145"/>
    <mergeCell ref="K145:L145"/>
    <mergeCell ref="E146:F146"/>
    <mergeCell ref="G146:H146"/>
    <mergeCell ref="I146:J146"/>
    <mergeCell ref="K146:L146"/>
    <mergeCell ref="I137:J137"/>
    <mergeCell ref="K137:L137"/>
    <mergeCell ref="I144:J144"/>
    <mergeCell ref="K144:L144"/>
    <mergeCell ref="C152:D152"/>
    <mergeCell ref="C153:D153"/>
    <mergeCell ref="I138:J138"/>
    <mergeCell ref="C190:D190"/>
    <mergeCell ref="C191:D191"/>
    <mergeCell ref="C192:D192"/>
    <mergeCell ref="Q187:R190"/>
    <mergeCell ref="E187:F187"/>
    <mergeCell ref="K134:L134"/>
    <mergeCell ref="K135:L135"/>
    <mergeCell ref="K136:L136"/>
    <mergeCell ref="Q137:R143"/>
    <mergeCell ref="E137:F137"/>
    <mergeCell ref="E138:F138"/>
    <mergeCell ref="G138:H138"/>
    <mergeCell ref="G139:H139"/>
    <mergeCell ref="E134:F134"/>
    <mergeCell ref="E135:F135"/>
    <mergeCell ref="E136:F136"/>
    <mergeCell ref="G134:H134"/>
    <mergeCell ref="G135:H135"/>
    <mergeCell ref="G136:H136"/>
    <mergeCell ref="I135:J135"/>
    <mergeCell ref="I136:J136"/>
    <mergeCell ref="I149:J149"/>
    <mergeCell ref="K149:L149"/>
    <mergeCell ref="E156:F156"/>
    <mergeCell ref="C182:D182"/>
    <mergeCell ref="C167:D167"/>
    <mergeCell ref="E167:F167"/>
    <mergeCell ref="E166:F166"/>
    <mergeCell ref="E182:F182"/>
    <mergeCell ref="E183:F183"/>
    <mergeCell ref="C154:D154"/>
    <mergeCell ref="C155:D155"/>
    <mergeCell ref="C156:D156"/>
    <mergeCell ref="C157:D157"/>
    <mergeCell ref="C158:D158"/>
    <mergeCell ref="C159:D159"/>
    <mergeCell ref="E154:F154"/>
    <mergeCell ref="E155:F155"/>
    <mergeCell ref="C171:D171"/>
    <mergeCell ref="C172:D172"/>
    <mergeCell ref="C175:D175"/>
    <mergeCell ref="C176:D176"/>
    <mergeCell ref="C173:D173"/>
    <mergeCell ref="C174:D174"/>
    <mergeCell ref="E157:F157"/>
    <mergeCell ref="E158:F158"/>
    <mergeCell ref="E159:F159"/>
    <mergeCell ref="E160:F160"/>
    <mergeCell ref="E161:F161"/>
    <mergeCell ref="E164:F164"/>
    <mergeCell ref="E165:F165"/>
    <mergeCell ref="C161:D161"/>
    <mergeCell ref="C183:D183"/>
    <mergeCell ref="C137:D137"/>
    <mergeCell ref="C138:D138"/>
    <mergeCell ref="C139:D139"/>
    <mergeCell ref="C140:D140"/>
    <mergeCell ref="C141:D141"/>
    <mergeCell ref="C142:D142"/>
    <mergeCell ref="C143:D143"/>
    <mergeCell ref="G140:H140"/>
    <mergeCell ref="G141:H141"/>
    <mergeCell ref="G142:H142"/>
    <mergeCell ref="G143:H143"/>
    <mergeCell ref="G137:H137"/>
    <mergeCell ref="E150:F150"/>
    <mergeCell ref="E151:F151"/>
    <mergeCell ref="E141:F141"/>
    <mergeCell ref="E139:F139"/>
    <mergeCell ref="E140:F140"/>
    <mergeCell ref="E142:F142"/>
    <mergeCell ref="E143:F143"/>
    <mergeCell ref="G148:H148"/>
    <mergeCell ref="G144:H144"/>
    <mergeCell ref="G147:H147"/>
    <mergeCell ref="C144:D144"/>
    <mergeCell ref="E144:F144"/>
    <mergeCell ref="C145:D145"/>
    <mergeCell ref="C146:D146"/>
    <mergeCell ref="C147:D147"/>
    <mergeCell ref="C148:D148"/>
    <mergeCell ref="C149:D149"/>
    <mergeCell ref="C150:D150"/>
    <mergeCell ref="C151:D151"/>
    <mergeCell ref="Q89:R99"/>
    <mergeCell ref="Q78:R88"/>
    <mergeCell ref="C134:D134"/>
    <mergeCell ref="C135:D135"/>
    <mergeCell ref="C136:D136"/>
    <mergeCell ref="Q134:R136"/>
    <mergeCell ref="K119:L119"/>
    <mergeCell ref="K120:L120"/>
    <mergeCell ref="K121:L121"/>
    <mergeCell ref="K122:L122"/>
    <mergeCell ref="K123:L123"/>
    <mergeCell ref="K124:L124"/>
    <mergeCell ref="K125:L125"/>
    <mergeCell ref="K126:L126"/>
    <mergeCell ref="K111:L111"/>
    <mergeCell ref="K112:L112"/>
    <mergeCell ref="K113:L113"/>
    <mergeCell ref="K94:L94"/>
    <mergeCell ref="K95:L95"/>
    <mergeCell ref="K96:L96"/>
    <mergeCell ref="K97:L97"/>
    <mergeCell ref="K98:L98"/>
    <mergeCell ref="K99:L99"/>
    <mergeCell ref="K100:L100"/>
    <mergeCell ref="K101:L101"/>
    <mergeCell ref="K102:L102"/>
    <mergeCell ref="I134:J134"/>
    <mergeCell ref="K105:L105"/>
    <mergeCell ref="K106:L106"/>
    <mergeCell ref="K107:L107"/>
    <mergeCell ref="K108:L108"/>
    <mergeCell ref="K109:L109"/>
    <mergeCell ref="K93:L93"/>
    <mergeCell ref="I129:J129"/>
    <mergeCell ref="I95:J95"/>
    <mergeCell ref="I96:J96"/>
    <mergeCell ref="I97:J97"/>
    <mergeCell ref="I98:J98"/>
    <mergeCell ref="I99:J99"/>
    <mergeCell ref="I100:J100"/>
    <mergeCell ref="I101:J101"/>
    <mergeCell ref="I102:J102"/>
    <mergeCell ref="I103:J103"/>
    <mergeCell ref="I104:J104"/>
    <mergeCell ref="I105:J105"/>
    <mergeCell ref="I106:J106"/>
    <mergeCell ref="I107:J107"/>
    <mergeCell ref="I108:J108"/>
    <mergeCell ref="I109:J109"/>
    <mergeCell ref="I93:J93"/>
    <mergeCell ref="I94:J94"/>
    <mergeCell ref="I113:J113"/>
    <mergeCell ref="I120:J120"/>
    <mergeCell ref="I121:J121"/>
    <mergeCell ref="I122:J122"/>
    <mergeCell ref="I123:J123"/>
    <mergeCell ref="I124:J124"/>
    <mergeCell ref="I125:J125"/>
    <mergeCell ref="I126:J126"/>
    <mergeCell ref="K65:L65"/>
    <mergeCell ref="K66:L66"/>
    <mergeCell ref="K67:L67"/>
    <mergeCell ref="K68:L68"/>
    <mergeCell ref="K69:L69"/>
    <mergeCell ref="K70:L70"/>
    <mergeCell ref="K71:L71"/>
    <mergeCell ref="K72:L72"/>
    <mergeCell ref="K73:L73"/>
    <mergeCell ref="K74:L74"/>
    <mergeCell ref="K75:L75"/>
    <mergeCell ref="K76:L76"/>
    <mergeCell ref="K77:L77"/>
    <mergeCell ref="K78:L78"/>
    <mergeCell ref="K103:L103"/>
    <mergeCell ref="K114:L114"/>
    <mergeCell ref="K104:L104"/>
    <mergeCell ref="K110:L110"/>
    <mergeCell ref="K79:L79"/>
    <mergeCell ref="K80:L80"/>
    <mergeCell ref="K81:L81"/>
    <mergeCell ref="K82:L82"/>
    <mergeCell ref="K83:L83"/>
    <mergeCell ref="K84:L84"/>
    <mergeCell ref="K85:L85"/>
    <mergeCell ref="K86:L86"/>
    <mergeCell ref="K87:L87"/>
    <mergeCell ref="K88:L88"/>
    <mergeCell ref="K89:L89"/>
    <mergeCell ref="K90:L90"/>
    <mergeCell ref="K91:L91"/>
    <mergeCell ref="K92:L92"/>
    <mergeCell ref="I130:J130"/>
    <mergeCell ref="I112:J112"/>
    <mergeCell ref="I128:J128"/>
    <mergeCell ref="I127:J127"/>
    <mergeCell ref="K132:L132"/>
    <mergeCell ref="K131:L131"/>
    <mergeCell ref="K127:L127"/>
    <mergeCell ref="K128:L128"/>
    <mergeCell ref="K129:L129"/>
    <mergeCell ref="K130:L130"/>
    <mergeCell ref="K115:L115"/>
    <mergeCell ref="K116:L116"/>
    <mergeCell ref="K117:L117"/>
    <mergeCell ref="K118:L118"/>
    <mergeCell ref="E127:F127"/>
    <mergeCell ref="I111:J111"/>
    <mergeCell ref="E128:F128"/>
    <mergeCell ref="E129:F129"/>
    <mergeCell ref="E130:F130"/>
    <mergeCell ref="E131:F131"/>
    <mergeCell ref="E132:F132"/>
    <mergeCell ref="I131:J131"/>
    <mergeCell ref="I132:J132"/>
    <mergeCell ref="E116:F116"/>
    <mergeCell ref="E125:F125"/>
    <mergeCell ref="E126:F126"/>
    <mergeCell ref="G130:H130"/>
    <mergeCell ref="G131:H131"/>
    <mergeCell ref="G132:H132"/>
    <mergeCell ref="I65:J65"/>
    <mergeCell ref="I66:J66"/>
    <mergeCell ref="I67:J67"/>
    <mergeCell ref="I68:J68"/>
    <mergeCell ref="I69:J69"/>
    <mergeCell ref="I70:J70"/>
    <mergeCell ref="I71:J71"/>
    <mergeCell ref="I72:J72"/>
    <mergeCell ref="I73:J73"/>
    <mergeCell ref="I74:J74"/>
    <mergeCell ref="I75:J75"/>
    <mergeCell ref="I76:J76"/>
    <mergeCell ref="I77:J77"/>
    <mergeCell ref="I83:J83"/>
    <mergeCell ref="I84:J84"/>
    <mergeCell ref="I85:J85"/>
    <mergeCell ref="I86:J86"/>
    <mergeCell ref="I87:J87"/>
    <mergeCell ref="I88:J88"/>
    <mergeCell ref="I89:J89"/>
    <mergeCell ref="I114:J114"/>
    <mergeCell ref="I115:J115"/>
    <mergeCell ref="C104:D104"/>
    <mergeCell ref="C105:D105"/>
    <mergeCell ref="C106:D106"/>
    <mergeCell ref="C107:D107"/>
    <mergeCell ref="C108:D108"/>
    <mergeCell ref="C109:D109"/>
    <mergeCell ref="C110:D110"/>
    <mergeCell ref="E103:F103"/>
    <mergeCell ref="C103:D103"/>
    <mergeCell ref="C96:D96"/>
    <mergeCell ref="C97:D97"/>
    <mergeCell ref="C98:D98"/>
    <mergeCell ref="C99:D99"/>
    <mergeCell ref="C100:D100"/>
    <mergeCell ref="C101:D101"/>
    <mergeCell ref="C102:D102"/>
    <mergeCell ref="E96:F96"/>
    <mergeCell ref="E97:F97"/>
    <mergeCell ref="E98:F98"/>
    <mergeCell ref="E99:F99"/>
    <mergeCell ref="E100:F100"/>
    <mergeCell ref="G95:H95"/>
    <mergeCell ref="G96:H96"/>
    <mergeCell ref="G97:H97"/>
    <mergeCell ref="G98:H98"/>
    <mergeCell ref="G99:H99"/>
    <mergeCell ref="G100:H100"/>
    <mergeCell ref="G101:H101"/>
    <mergeCell ref="G102:H102"/>
    <mergeCell ref="G93:H93"/>
    <mergeCell ref="I110:J110"/>
    <mergeCell ref="G123:H123"/>
    <mergeCell ref="G124:H124"/>
    <mergeCell ref="G125:H125"/>
    <mergeCell ref="G126:H126"/>
    <mergeCell ref="G111:H111"/>
    <mergeCell ref="G112:H112"/>
    <mergeCell ref="G113:H113"/>
    <mergeCell ref="G105:H105"/>
    <mergeCell ref="G106:H106"/>
    <mergeCell ref="G107:H107"/>
    <mergeCell ref="G108:H108"/>
    <mergeCell ref="G109:H109"/>
    <mergeCell ref="G110:H110"/>
    <mergeCell ref="G121:H121"/>
    <mergeCell ref="G122:H122"/>
    <mergeCell ref="I116:J116"/>
    <mergeCell ref="I117:J117"/>
    <mergeCell ref="I118:J118"/>
    <mergeCell ref="I119:J119"/>
    <mergeCell ref="Q115:R117"/>
    <mergeCell ref="Q118:R126"/>
    <mergeCell ref="Q127:R132"/>
    <mergeCell ref="I90:J90"/>
    <mergeCell ref="I91:J91"/>
    <mergeCell ref="I92:J92"/>
    <mergeCell ref="G104:H10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G127:H127"/>
    <mergeCell ref="E92:F92"/>
    <mergeCell ref="E93:F93"/>
    <mergeCell ref="E94:F94"/>
    <mergeCell ref="E95:F95"/>
    <mergeCell ref="E104:F104"/>
    <mergeCell ref="E105:F105"/>
    <mergeCell ref="E106:F106"/>
    <mergeCell ref="E107:F107"/>
    <mergeCell ref="E108:F108"/>
    <mergeCell ref="G129:H129"/>
    <mergeCell ref="O29:P132"/>
    <mergeCell ref="Q29:R35"/>
    <mergeCell ref="Q36:R47"/>
    <mergeCell ref="Q48:R52"/>
    <mergeCell ref="Q53:R54"/>
    <mergeCell ref="Q55:R58"/>
    <mergeCell ref="Q59:R66"/>
    <mergeCell ref="Q67:R70"/>
    <mergeCell ref="Q71:R77"/>
    <mergeCell ref="I78:J78"/>
    <mergeCell ref="I79:J79"/>
    <mergeCell ref="I80:J80"/>
    <mergeCell ref="I81:J81"/>
    <mergeCell ref="I82:J82"/>
    <mergeCell ref="G119:H119"/>
    <mergeCell ref="G120:H120"/>
    <mergeCell ref="Q100:R103"/>
    <mergeCell ref="G85:H85"/>
    <mergeCell ref="G86:H86"/>
    <mergeCell ref="G118:H118"/>
    <mergeCell ref="G87:H87"/>
    <mergeCell ref="G88:H88"/>
    <mergeCell ref="G89:H89"/>
    <mergeCell ref="G90:H90"/>
    <mergeCell ref="G91:H91"/>
    <mergeCell ref="G92:H92"/>
    <mergeCell ref="G40:H40"/>
    <mergeCell ref="Q104:R114"/>
    <mergeCell ref="I40:J40"/>
    <mergeCell ref="I39:J39"/>
    <mergeCell ref="I64:J64"/>
    <mergeCell ref="I50:J50"/>
    <mergeCell ref="C129:D129"/>
    <mergeCell ref="C130:D130"/>
    <mergeCell ref="C131:D131"/>
    <mergeCell ref="C132:D132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114:H114"/>
    <mergeCell ref="G115:H115"/>
    <mergeCell ref="G116:H116"/>
    <mergeCell ref="G117:H117"/>
    <mergeCell ref="G94:H94"/>
    <mergeCell ref="G84:H84"/>
    <mergeCell ref="C113:D113"/>
    <mergeCell ref="G128:H128"/>
    <mergeCell ref="C116:D116"/>
    <mergeCell ref="C118:D118"/>
    <mergeCell ref="C119:D119"/>
    <mergeCell ref="C120:D120"/>
    <mergeCell ref="C121:D121"/>
    <mergeCell ref="C122:D122"/>
    <mergeCell ref="C123:D123"/>
    <mergeCell ref="C124:D124"/>
    <mergeCell ref="E86:F86"/>
    <mergeCell ref="E87:F87"/>
    <mergeCell ref="E88:F88"/>
    <mergeCell ref="E101:F101"/>
    <mergeCell ref="E89:F89"/>
    <mergeCell ref="E90:F90"/>
    <mergeCell ref="E91:F91"/>
    <mergeCell ref="C128:D128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09:F109"/>
    <mergeCell ref="E110:F110"/>
    <mergeCell ref="E111:F111"/>
    <mergeCell ref="E112:F112"/>
    <mergeCell ref="E113:F113"/>
    <mergeCell ref="E114:F114"/>
    <mergeCell ref="E115:F115"/>
    <mergeCell ref="C125:D125"/>
    <mergeCell ref="C126:D126"/>
    <mergeCell ref="C127:D127"/>
    <mergeCell ref="C79:D79"/>
    <mergeCell ref="C80:D80"/>
    <mergeCell ref="C81:D81"/>
    <mergeCell ref="C82:D82"/>
    <mergeCell ref="C83:D83"/>
    <mergeCell ref="C84:D84"/>
    <mergeCell ref="C85:D85"/>
    <mergeCell ref="C86:D86"/>
    <mergeCell ref="E102:F102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E79:F79"/>
    <mergeCell ref="E80:F80"/>
    <mergeCell ref="E81:F81"/>
    <mergeCell ref="E82:F82"/>
    <mergeCell ref="E83:F83"/>
    <mergeCell ref="E84:F84"/>
    <mergeCell ref="E85:F85"/>
    <mergeCell ref="C111:D111"/>
    <mergeCell ref="C112:D112"/>
    <mergeCell ref="C114:D114"/>
    <mergeCell ref="C115:D115"/>
    <mergeCell ref="C117:D117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G62:H62"/>
    <mergeCell ref="G63:H63"/>
    <mergeCell ref="G64:H64"/>
    <mergeCell ref="G41:H41"/>
    <mergeCell ref="G43:H43"/>
    <mergeCell ref="G44:H44"/>
    <mergeCell ref="G45:H45"/>
    <mergeCell ref="G46:H46"/>
    <mergeCell ref="G47:H47"/>
    <mergeCell ref="C63:D63"/>
    <mergeCell ref="C65:D65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G25:H25"/>
    <mergeCell ref="K15:L15"/>
    <mergeCell ref="K16:L16"/>
    <mergeCell ref="G12:H12"/>
    <mergeCell ref="G13:H13"/>
    <mergeCell ref="G14:H14"/>
    <mergeCell ref="G15:H15"/>
    <mergeCell ref="G16:H16"/>
    <mergeCell ref="G17:H17"/>
    <mergeCell ref="G18:H18"/>
    <mergeCell ref="G19:H19"/>
    <mergeCell ref="G27:H27"/>
    <mergeCell ref="G39:H39"/>
    <mergeCell ref="G48:H48"/>
    <mergeCell ref="G49:H49"/>
    <mergeCell ref="G50:H50"/>
    <mergeCell ref="G26:H26"/>
    <mergeCell ref="G42:H42"/>
    <mergeCell ref="I53:J53"/>
    <mergeCell ref="I54:J54"/>
    <mergeCell ref="I55:J55"/>
    <mergeCell ref="I56:J56"/>
    <mergeCell ref="I57:J57"/>
    <mergeCell ref="I59:J59"/>
    <mergeCell ref="I60:J60"/>
    <mergeCell ref="I61:J61"/>
    <mergeCell ref="G51:H51"/>
    <mergeCell ref="G52:H52"/>
    <mergeCell ref="G53:H53"/>
    <mergeCell ref="G54:H54"/>
    <mergeCell ref="G55:H55"/>
    <mergeCell ref="G56:H56"/>
    <mergeCell ref="G57:H57"/>
    <mergeCell ref="G58:H58"/>
    <mergeCell ref="Q3:R4"/>
    <mergeCell ref="Q5:R9"/>
    <mergeCell ref="Q10:R22"/>
    <mergeCell ref="Q23:R28"/>
    <mergeCell ref="O3:P28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32:J32"/>
    <mergeCell ref="I33:J33"/>
    <mergeCell ref="I34:J34"/>
    <mergeCell ref="I35:J35"/>
    <mergeCell ref="I51:J51"/>
    <mergeCell ref="I52:J52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8:J38"/>
    <mergeCell ref="I36:J36"/>
    <mergeCell ref="I37:J37"/>
    <mergeCell ref="G20:H20"/>
    <mergeCell ref="G21:H21"/>
    <mergeCell ref="G23:H23"/>
    <mergeCell ref="G24:H24"/>
    <mergeCell ref="G22:H22"/>
    <mergeCell ref="G7:H7"/>
    <mergeCell ref="G8:H8"/>
    <mergeCell ref="G9:H9"/>
    <mergeCell ref="G10:H10"/>
    <mergeCell ref="G11:H11"/>
    <mergeCell ref="E26:F26"/>
    <mergeCell ref="E27:F27"/>
    <mergeCell ref="E28:F28"/>
    <mergeCell ref="E29:F29"/>
    <mergeCell ref="E30:F30"/>
    <mergeCell ref="I63:J63"/>
    <mergeCell ref="G60:H60"/>
    <mergeCell ref="G59:H59"/>
    <mergeCell ref="I58:J58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7:J7"/>
    <mergeCell ref="I8:J8"/>
    <mergeCell ref="I9:J9"/>
    <mergeCell ref="I10:J1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C2:D2"/>
    <mergeCell ref="K2:L2"/>
    <mergeCell ref="M2:N2"/>
    <mergeCell ref="O2:P2"/>
    <mergeCell ref="Q2:R2"/>
    <mergeCell ref="C3:D3"/>
    <mergeCell ref="C4:D4"/>
    <mergeCell ref="E2:F2"/>
    <mergeCell ref="E3:F3"/>
    <mergeCell ref="E4:F4"/>
    <mergeCell ref="I2:J2"/>
    <mergeCell ref="I3:J3"/>
    <mergeCell ref="I4:J4"/>
    <mergeCell ref="G3:H3"/>
    <mergeCell ref="G4:H4"/>
    <mergeCell ref="E5:F5"/>
    <mergeCell ref="E6:F6"/>
    <mergeCell ref="G2:H2"/>
    <mergeCell ref="G5:H5"/>
    <mergeCell ref="G6:H6"/>
    <mergeCell ref="I5:J5"/>
    <mergeCell ref="I6:J6"/>
    <mergeCell ref="M3:N1458"/>
    <mergeCell ref="K1441:L1441"/>
    <mergeCell ref="O1426:P1445"/>
    <mergeCell ref="C1440:D1440"/>
    <mergeCell ref="Q970:R979"/>
    <mergeCell ref="Q980:R980"/>
    <mergeCell ref="Q981:R991"/>
    <mergeCell ref="I992:J992"/>
    <mergeCell ref="K992:L992"/>
    <mergeCell ref="Q992:R995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5:D5"/>
    <mergeCell ref="C6:D6"/>
    <mergeCell ref="C7:D7"/>
    <mergeCell ref="C8:D8"/>
    <mergeCell ref="C9:D9"/>
    <mergeCell ref="C10:D10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K3:L3"/>
    <mergeCell ref="K4:L4"/>
    <mergeCell ref="K5:L5"/>
    <mergeCell ref="K6:L6"/>
    <mergeCell ref="K7:L7"/>
    <mergeCell ref="K8:L8"/>
    <mergeCell ref="K9:L9"/>
    <mergeCell ref="K10:L10"/>
    <mergeCell ref="C58:D58"/>
    <mergeCell ref="C59:D59"/>
    <mergeCell ref="C60:D60"/>
    <mergeCell ref="C61:D61"/>
    <mergeCell ref="C62:D62"/>
    <mergeCell ref="C53:D53"/>
    <mergeCell ref="C54:D54"/>
    <mergeCell ref="C55:D55"/>
    <mergeCell ref="C56:D56"/>
    <mergeCell ref="C57:D57"/>
    <mergeCell ref="C47:D47"/>
    <mergeCell ref="C48:D48"/>
    <mergeCell ref="C49:D49"/>
    <mergeCell ref="C50:D50"/>
    <mergeCell ref="C51:D51"/>
    <mergeCell ref="C52:D52"/>
    <mergeCell ref="C41:D41"/>
    <mergeCell ref="C42:D42"/>
    <mergeCell ref="K39:L39"/>
    <mergeCell ref="C43:D43"/>
    <mergeCell ref="C44:D44"/>
    <mergeCell ref="K40:L40"/>
    <mergeCell ref="K41:L41"/>
    <mergeCell ref="K42:L42"/>
    <mergeCell ref="K43:L43"/>
    <mergeCell ref="K44:L44"/>
    <mergeCell ref="K17:L17"/>
    <mergeCell ref="K18:L18"/>
    <mergeCell ref="K19:L19"/>
    <mergeCell ref="K20:L20"/>
    <mergeCell ref="K21:L21"/>
    <mergeCell ref="K22:L22"/>
    <mergeCell ref="K11:L11"/>
    <mergeCell ref="K12:L12"/>
    <mergeCell ref="K51:L51"/>
    <mergeCell ref="K33:L33"/>
    <mergeCell ref="K34:L34"/>
    <mergeCell ref="K35:L35"/>
    <mergeCell ref="K36:L36"/>
    <mergeCell ref="K37:L37"/>
    <mergeCell ref="K38:L38"/>
    <mergeCell ref="K29:L29"/>
    <mergeCell ref="K30:L30"/>
    <mergeCell ref="K31:L31"/>
    <mergeCell ref="K32:L32"/>
    <mergeCell ref="K23:L23"/>
    <mergeCell ref="K24:L24"/>
    <mergeCell ref="K25:L25"/>
    <mergeCell ref="K26:L26"/>
    <mergeCell ref="K27:L27"/>
    <mergeCell ref="K28:L28"/>
    <mergeCell ref="K13:L13"/>
    <mergeCell ref="K14:L14"/>
    <mergeCell ref="K58:L58"/>
    <mergeCell ref="K53:L53"/>
    <mergeCell ref="K54:L54"/>
    <mergeCell ref="K55:L55"/>
    <mergeCell ref="K56:L56"/>
    <mergeCell ref="K57:L57"/>
    <mergeCell ref="K64:L64"/>
    <mergeCell ref="C64:D64"/>
    <mergeCell ref="K63:L63"/>
    <mergeCell ref="K59:L59"/>
    <mergeCell ref="K60:L60"/>
    <mergeCell ref="K61:L61"/>
    <mergeCell ref="K62:L62"/>
    <mergeCell ref="K52:L52"/>
    <mergeCell ref="K45:L45"/>
    <mergeCell ref="K46:L46"/>
    <mergeCell ref="K47:L47"/>
    <mergeCell ref="K48:L48"/>
    <mergeCell ref="K49:L49"/>
    <mergeCell ref="K50:L50"/>
    <mergeCell ref="E57:F57"/>
    <mergeCell ref="E58:F58"/>
    <mergeCell ref="E59:F59"/>
    <mergeCell ref="E60:F60"/>
    <mergeCell ref="E61:F61"/>
    <mergeCell ref="E62:F62"/>
    <mergeCell ref="E63:F63"/>
    <mergeCell ref="E64:F64"/>
    <mergeCell ref="G61:H61"/>
    <mergeCell ref="C45:D45"/>
    <mergeCell ref="C46:D46"/>
    <mergeCell ref="I62:J62"/>
    <mergeCell ref="K152:L152"/>
    <mergeCell ref="K153:L153"/>
    <mergeCell ref="K150:L150"/>
    <mergeCell ref="I150:J150"/>
    <mergeCell ref="G150:H150"/>
    <mergeCell ref="G151:H151"/>
    <mergeCell ref="G152:H152"/>
    <mergeCell ref="G153:H153"/>
    <mergeCell ref="G154:H154"/>
    <mergeCell ref="I151:J151"/>
    <mergeCell ref="I152:J152"/>
    <mergeCell ref="I153:J153"/>
    <mergeCell ref="I154:J154"/>
    <mergeCell ref="G156:H156"/>
    <mergeCell ref="E152:F152"/>
    <mergeCell ref="E153:F153"/>
    <mergeCell ref="K151:L151"/>
    <mergeCell ref="G157:H157"/>
    <mergeCell ref="G158:H158"/>
    <mergeCell ref="G159:H159"/>
    <mergeCell ref="G160:H160"/>
    <mergeCell ref="G161:H161"/>
    <mergeCell ref="I157:J157"/>
    <mergeCell ref="I158:J158"/>
    <mergeCell ref="I159:J159"/>
    <mergeCell ref="I160:J160"/>
    <mergeCell ref="I161:J161"/>
    <mergeCell ref="I156:J156"/>
    <mergeCell ref="E162:F162"/>
    <mergeCell ref="G162:H162"/>
    <mergeCell ref="I162:J162"/>
    <mergeCell ref="K162:L162"/>
    <mergeCell ref="E163:F163"/>
    <mergeCell ref="G163:H163"/>
    <mergeCell ref="I163:J163"/>
    <mergeCell ref="K158:L158"/>
    <mergeCell ref="K159:L159"/>
    <mergeCell ref="K160:L160"/>
    <mergeCell ref="K161:L161"/>
    <mergeCell ref="K163:L163"/>
    <mergeCell ref="I172:J172"/>
    <mergeCell ref="E173:F173"/>
    <mergeCell ref="E174:F174"/>
    <mergeCell ref="E175:F175"/>
    <mergeCell ref="E176:F176"/>
    <mergeCell ref="G164:H164"/>
    <mergeCell ref="G165:H165"/>
    <mergeCell ref="I164:J164"/>
    <mergeCell ref="I165:J165"/>
    <mergeCell ref="G166:H166"/>
    <mergeCell ref="K164:L164"/>
    <mergeCell ref="K165:L165"/>
    <mergeCell ref="Q167:R167"/>
    <mergeCell ref="I167:J167"/>
    <mergeCell ref="Q168:R171"/>
    <mergeCell ref="G168:H168"/>
    <mergeCell ref="I168:J168"/>
    <mergeCell ref="G169:H169"/>
    <mergeCell ref="G170:H170"/>
    <mergeCell ref="I169:J169"/>
    <mergeCell ref="I170:J170"/>
    <mergeCell ref="G171:H171"/>
    <mergeCell ref="I171:J171"/>
    <mergeCell ref="K168:L168"/>
    <mergeCell ref="K169:L169"/>
    <mergeCell ref="K170:L170"/>
    <mergeCell ref="K171:L171"/>
    <mergeCell ref="G167:H167"/>
    <mergeCell ref="I182:J182"/>
    <mergeCell ref="I183:J183"/>
    <mergeCell ref="K174:L174"/>
    <mergeCell ref="K175:L175"/>
    <mergeCell ref="K176:L176"/>
    <mergeCell ref="K177:L177"/>
    <mergeCell ref="K178:L178"/>
    <mergeCell ref="E179:F179"/>
    <mergeCell ref="G179:H179"/>
    <mergeCell ref="I179:J179"/>
    <mergeCell ref="E180:F180"/>
    <mergeCell ref="K180:L180"/>
    <mergeCell ref="Q172:R178"/>
    <mergeCell ref="E172:F172"/>
    <mergeCell ref="Q150:R155"/>
    <mergeCell ref="K156:L156"/>
    <mergeCell ref="K157:L157"/>
    <mergeCell ref="G155:H155"/>
    <mergeCell ref="I155:J155"/>
    <mergeCell ref="K155:L155"/>
    <mergeCell ref="E177:F177"/>
    <mergeCell ref="G173:H173"/>
    <mergeCell ref="G174:H174"/>
    <mergeCell ref="G175:H175"/>
    <mergeCell ref="G176:H176"/>
    <mergeCell ref="G177:H177"/>
    <mergeCell ref="I173:J173"/>
    <mergeCell ref="I174:J174"/>
    <mergeCell ref="I175:J175"/>
    <mergeCell ref="I176:J176"/>
    <mergeCell ref="I177:J177"/>
    <mergeCell ref="G172:H172"/>
    <mergeCell ref="E186:F186"/>
    <mergeCell ref="G186:H186"/>
    <mergeCell ref="I186:J186"/>
    <mergeCell ref="G185:H185"/>
    <mergeCell ref="Q133:R133"/>
    <mergeCell ref="I185:J185"/>
    <mergeCell ref="K185:L185"/>
    <mergeCell ref="K186:L186"/>
    <mergeCell ref="K181:L181"/>
    <mergeCell ref="K182:L182"/>
    <mergeCell ref="K183:L183"/>
    <mergeCell ref="E184:F184"/>
    <mergeCell ref="G184:H184"/>
    <mergeCell ref="I184:J184"/>
    <mergeCell ref="E178:F178"/>
    <mergeCell ref="G178:H178"/>
    <mergeCell ref="I178:J178"/>
    <mergeCell ref="K172:L172"/>
    <mergeCell ref="K173:L173"/>
    <mergeCell ref="K166:L166"/>
    <mergeCell ref="K179:L179"/>
    <mergeCell ref="K184:L184"/>
    <mergeCell ref="I166:J166"/>
    <mergeCell ref="K167:L167"/>
    <mergeCell ref="Q179:R184"/>
    <mergeCell ref="E181:F181"/>
    <mergeCell ref="G180:H180"/>
    <mergeCell ref="G181:H181"/>
    <mergeCell ref="G182:H182"/>
    <mergeCell ref="G183:H183"/>
    <mergeCell ref="I180:J180"/>
    <mergeCell ref="I181:J181"/>
    <mergeCell ref="C198:D198"/>
    <mergeCell ref="C199:D199"/>
    <mergeCell ref="C200:D200"/>
    <mergeCell ref="C201:D201"/>
    <mergeCell ref="C202:D202"/>
    <mergeCell ref="C203:D203"/>
    <mergeCell ref="C205:D205"/>
    <mergeCell ref="C206:D206"/>
    <mergeCell ref="C207:D207"/>
    <mergeCell ref="Q191:R192"/>
    <mergeCell ref="E191:F191"/>
    <mergeCell ref="G191:H191"/>
    <mergeCell ref="I191:J191"/>
    <mergeCell ref="K191:L191"/>
    <mergeCell ref="E192:F192"/>
    <mergeCell ref="G192:H192"/>
    <mergeCell ref="I192:J192"/>
    <mergeCell ref="K192:L192"/>
    <mergeCell ref="O133:P192"/>
    <mergeCell ref="E188:F188"/>
    <mergeCell ref="E189:F189"/>
    <mergeCell ref="E190:F190"/>
    <mergeCell ref="G190:H190"/>
    <mergeCell ref="I190:J190"/>
    <mergeCell ref="G187:H187"/>
    <mergeCell ref="I187:J187"/>
    <mergeCell ref="G188:H188"/>
    <mergeCell ref="G189:H189"/>
    <mergeCell ref="I188:J188"/>
    <mergeCell ref="I189:J189"/>
    <mergeCell ref="Q185:R186"/>
    <mergeCell ref="E185:F185"/>
    <mergeCell ref="G193:H193"/>
    <mergeCell ref="G194:H194"/>
    <mergeCell ref="G195:H195"/>
    <mergeCell ref="G196:H196"/>
    <mergeCell ref="G197:H197"/>
    <mergeCell ref="I193:J193"/>
    <mergeCell ref="I194:J194"/>
    <mergeCell ref="I195:J195"/>
    <mergeCell ref="I196:J196"/>
    <mergeCell ref="I197:J197"/>
    <mergeCell ref="K193:L193"/>
    <mergeCell ref="K194:L194"/>
    <mergeCell ref="K195:L195"/>
    <mergeCell ref="C193:D193"/>
    <mergeCell ref="C194:D194"/>
    <mergeCell ref="C195:D195"/>
    <mergeCell ref="C196:D196"/>
    <mergeCell ref="C197:D197"/>
    <mergeCell ref="E193:F193"/>
    <mergeCell ref="E194:F194"/>
    <mergeCell ref="E195:F195"/>
    <mergeCell ref="E196:F196"/>
    <mergeCell ref="E197:F197"/>
    <mergeCell ref="Q205:R213"/>
    <mergeCell ref="G205:H205"/>
    <mergeCell ref="I205:J205"/>
    <mergeCell ref="G206:H206"/>
    <mergeCell ref="G207:H207"/>
    <mergeCell ref="G208:H208"/>
    <mergeCell ref="I206:J206"/>
    <mergeCell ref="I207:J207"/>
    <mergeCell ref="I208:J208"/>
    <mergeCell ref="K206:L206"/>
    <mergeCell ref="K207:L207"/>
    <mergeCell ref="G103:H103"/>
    <mergeCell ref="Q156:R162"/>
    <mergeCell ref="Q163:R166"/>
    <mergeCell ref="K196:L196"/>
    <mergeCell ref="K197:L197"/>
    <mergeCell ref="O193:P204"/>
    <mergeCell ref="Q193:R193"/>
    <mergeCell ref="Q194:R194"/>
    <mergeCell ref="Q195:R195"/>
    <mergeCell ref="Q196:R196"/>
    <mergeCell ref="Q197:R197"/>
    <mergeCell ref="Q198:R198"/>
    <mergeCell ref="Q199:R204"/>
    <mergeCell ref="K187:L187"/>
    <mergeCell ref="K188:L188"/>
    <mergeCell ref="G198:H198"/>
    <mergeCell ref="I198:J198"/>
    <mergeCell ref="K198:L198"/>
    <mergeCell ref="K208:L208"/>
    <mergeCell ref="K205:L205"/>
    <mergeCell ref="K201:L201"/>
    <mergeCell ref="C208:D208"/>
    <mergeCell ref="O205:P213"/>
    <mergeCell ref="E205:F205"/>
    <mergeCell ref="E206:F206"/>
    <mergeCell ref="E207:F207"/>
    <mergeCell ref="E208:F208"/>
    <mergeCell ref="G199:H199"/>
    <mergeCell ref="I199:J199"/>
    <mergeCell ref="K199:L199"/>
    <mergeCell ref="G204:H204"/>
    <mergeCell ref="I204:J204"/>
    <mergeCell ref="K204:L204"/>
    <mergeCell ref="G200:H200"/>
    <mergeCell ref="G201:H201"/>
    <mergeCell ref="G202:H202"/>
    <mergeCell ref="G203:H203"/>
    <mergeCell ref="I200:J200"/>
    <mergeCell ref="I201:J201"/>
    <mergeCell ref="I202:J202"/>
    <mergeCell ref="I203:J203"/>
    <mergeCell ref="K200:L200"/>
    <mergeCell ref="E200:F200"/>
    <mergeCell ref="E201:F201"/>
    <mergeCell ref="E202:F202"/>
    <mergeCell ref="E203:F203"/>
    <mergeCell ref="E204:F204"/>
    <mergeCell ref="C211:D211"/>
    <mergeCell ref="C212:D212"/>
    <mergeCell ref="K202:L202"/>
    <mergeCell ref="K203:L203"/>
    <mergeCell ref="C204:D204"/>
    <mergeCell ref="C213:D213"/>
    <mergeCell ref="O214:P224"/>
    <mergeCell ref="Q214:R216"/>
    <mergeCell ref="Q217:R217"/>
    <mergeCell ref="Q218:R221"/>
    <mergeCell ref="Q222:R223"/>
    <mergeCell ref="Q224:R224"/>
    <mergeCell ref="C214:D214"/>
    <mergeCell ref="C215:D215"/>
    <mergeCell ref="C216:D216"/>
    <mergeCell ref="C218:D218"/>
    <mergeCell ref="C219:D219"/>
    <mergeCell ref="C220:D220"/>
    <mergeCell ref="C221:D221"/>
    <mergeCell ref="C222:D222"/>
    <mergeCell ref="C223:D223"/>
    <mergeCell ref="G218:H218"/>
    <mergeCell ref="G219:H219"/>
    <mergeCell ref="G220:H220"/>
    <mergeCell ref="G221:H221"/>
    <mergeCell ref="I218:J218"/>
    <mergeCell ref="I219:J219"/>
    <mergeCell ref="I220:J220"/>
    <mergeCell ref="I221:J221"/>
    <mergeCell ref="I222:J222"/>
    <mergeCell ref="I223:J223"/>
    <mergeCell ref="K218:L218"/>
    <mergeCell ref="K219:L219"/>
    <mergeCell ref="K220:L220"/>
    <mergeCell ref="K221:L221"/>
    <mergeCell ref="K222:L222"/>
    <mergeCell ref="K223:L223"/>
    <mergeCell ref="C224:L224"/>
    <mergeCell ref="I231:J231"/>
    <mergeCell ref="K231:L231"/>
    <mergeCell ref="I235:J235"/>
    <mergeCell ref="E223:F223"/>
    <mergeCell ref="G225:H225"/>
    <mergeCell ref="C217:L217"/>
    <mergeCell ref="E214:F214"/>
    <mergeCell ref="G214:H214"/>
    <mergeCell ref="I214:J214"/>
    <mergeCell ref="K214:L214"/>
    <mergeCell ref="E215:F215"/>
    <mergeCell ref="E216:F216"/>
    <mergeCell ref="G215:H215"/>
    <mergeCell ref="G216:H216"/>
    <mergeCell ref="I215:J215"/>
    <mergeCell ref="I216:J216"/>
    <mergeCell ref="K215:L215"/>
    <mergeCell ref="K216:L216"/>
    <mergeCell ref="E218:F218"/>
    <mergeCell ref="E219:F219"/>
    <mergeCell ref="E220:F220"/>
    <mergeCell ref="E221:F221"/>
    <mergeCell ref="E231:F231"/>
    <mergeCell ref="C232:D232"/>
    <mergeCell ref="E232:F232"/>
    <mergeCell ref="C233:D233"/>
    <mergeCell ref="E233:F233"/>
    <mergeCell ref="C234:D234"/>
    <mergeCell ref="E234:F234"/>
    <mergeCell ref="C235:D235"/>
    <mergeCell ref="G226:H226"/>
    <mergeCell ref="G227:H227"/>
    <mergeCell ref="O225:P320"/>
    <mergeCell ref="Q225:R230"/>
    <mergeCell ref="Q231:R234"/>
    <mergeCell ref="Q235:R238"/>
    <mergeCell ref="Q239:R249"/>
    <mergeCell ref="Q250:R255"/>
    <mergeCell ref="Q256:R262"/>
    <mergeCell ref="Q263:R263"/>
    <mergeCell ref="Q264:R265"/>
    <mergeCell ref="Q266:R291"/>
    <mergeCell ref="Q292:R294"/>
    <mergeCell ref="Q295:R297"/>
    <mergeCell ref="Q298:R299"/>
    <mergeCell ref="Q300:R305"/>
    <mergeCell ref="Q306:R316"/>
    <mergeCell ref="Q317:R320"/>
    <mergeCell ref="K234:L234"/>
    <mergeCell ref="K235:L235"/>
    <mergeCell ref="K288:L288"/>
    <mergeCell ref="K273:L273"/>
    <mergeCell ref="K259:L259"/>
    <mergeCell ref="E222:F222"/>
    <mergeCell ref="G253:H253"/>
    <mergeCell ref="C247:D247"/>
    <mergeCell ref="G245:H245"/>
    <mergeCell ref="G246:H246"/>
    <mergeCell ref="G247:H247"/>
    <mergeCell ref="G248:H248"/>
    <mergeCell ref="C241:D241"/>
    <mergeCell ref="G222:H222"/>
    <mergeCell ref="G223:H223"/>
    <mergeCell ref="C239:D239"/>
    <mergeCell ref="E239:F239"/>
    <mergeCell ref="C240:D240"/>
    <mergeCell ref="E240:F240"/>
    <mergeCell ref="C226:D226"/>
    <mergeCell ref="E226:F226"/>
    <mergeCell ref="C227:D227"/>
    <mergeCell ref="E227:F227"/>
    <mergeCell ref="C228:D228"/>
    <mergeCell ref="E228:F228"/>
    <mergeCell ref="C229:D229"/>
    <mergeCell ref="E229:F229"/>
    <mergeCell ref="C231:D231"/>
    <mergeCell ref="C248:D248"/>
    <mergeCell ref="E248:F248"/>
    <mergeCell ref="C249:D249"/>
    <mergeCell ref="E249:F249"/>
    <mergeCell ref="C250:D250"/>
    <mergeCell ref="E250:F250"/>
    <mergeCell ref="C253:D253"/>
    <mergeCell ref="G228:H228"/>
    <mergeCell ref="G229:H229"/>
    <mergeCell ref="C225:D225"/>
    <mergeCell ref="G273:H273"/>
    <mergeCell ref="C264:D264"/>
    <mergeCell ref="G264:H264"/>
    <mergeCell ref="G265:H265"/>
    <mergeCell ref="G266:H266"/>
    <mergeCell ref="G267:H267"/>
    <mergeCell ref="G259:H259"/>
    <mergeCell ref="G260:H260"/>
    <mergeCell ref="G261:H261"/>
    <mergeCell ref="G262:H262"/>
    <mergeCell ref="E263:F263"/>
    <mergeCell ref="C258:D258"/>
    <mergeCell ref="G254:H254"/>
    <mergeCell ref="G255:H255"/>
    <mergeCell ref="G256:H256"/>
    <mergeCell ref="C236:D236"/>
    <mergeCell ref="E236:F236"/>
    <mergeCell ref="C267:D267"/>
    <mergeCell ref="E267:F267"/>
    <mergeCell ref="C269:D269"/>
    <mergeCell ref="E269:F269"/>
    <mergeCell ref="E244:F244"/>
    <mergeCell ref="C245:D245"/>
    <mergeCell ref="E245:F245"/>
    <mergeCell ref="C246:D246"/>
    <mergeCell ref="E246:F246"/>
    <mergeCell ref="G249:H249"/>
    <mergeCell ref="G250:H250"/>
    <mergeCell ref="C238:D238"/>
    <mergeCell ref="E235:F235"/>
    <mergeCell ref="G269:H269"/>
    <mergeCell ref="G282:H282"/>
    <mergeCell ref="C284:D284"/>
    <mergeCell ref="C285:D285"/>
    <mergeCell ref="G286:H286"/>
    <mergeCell ref="C278:D278"/>
    <mergeCell ref="G277:H277"/>
    <mergeCell ref="G278:H278"/>
    <mergeCell ref="G279:H279"/>
    <mergeCell ref="G280:H280"/>
    <mergeCell ref="G281:H281"/>
    <mergeCell ref="C274:D274"/>
    <mergeCell ref="G274:H274"/>
    <mergeCell ref="G275:H275"/>
    <mergeCell ref="G276:H276"/>
    <mergeCell ref="G232:H232"/>
    <mergeCell ref="G233:H233"/>
    <mergeCell ref="G234:H234"/>
    <mergeCell ref="G235:H235"/>
    <mergeCell ref="G236:H236"/>
    <mergeCell ref="G238:H238"/>
    <mergeCell ref="G239:H239"/>
    <mergeCell ref="G240:H240"/>
    <mergeCell ref="G241:H241"/>
    <mergeCell ref="G242:H242"/>
    <mergeCell ref="G244:H244"/>
    <mergeCell ref="C252:D252"/>
    <mergeCell ref="E252:F252"/>
    <mergeCell ref="G252:H252"/>
    <mergeCell ref="E241:F241"/>
    <mergeCell ref="C242:D242"/>
    <mergeCell ref="E242:F242"/>
    <mergeCell ref="C244:D244"/>
    <mergeCell ref="E274:F274"/>
    <mergeCell ref="E275:F275"/>
    <mergeCell ref="E276:F276"/>
    <mergeCell ref="E253:F253"/>
    <mergeCell ref="E254:F254"/>
    <mergeCell ref="E255:F255"/>
    <mergeCell ref="E256:F256"/>
    <mergeCell ref="E257:F257"/>
    <mergeCell ref="G257:H257"/>
    <mergeCell ref="G258:H258"/>
    <mergeCell ref="G230:H230"/>
    <mergeCell ref="C230:D230"/>
    <mergeCell ref="G237:H237"/>
    <mergeCell ref="C237:D237"/>
    <mergeCell ref="G243:H243"/>
    <mergeCell ref="C243:D243"/>
    <mergeCell ref="G251:H251"/>
    <mergeCell ref="C251:D251"/>
    <mergeCell ref="G263:H263"/>
    <mergeCell ref="C263:D263"/>
    <mergeCell ref="G268:H268"/>
    <mergeCell ref="C268:D268"/>
    <mergeCell ref="E258:F258"/>
    <mergeCell ref="C259:D259"/>
    <mergeCell ref="E259:F259"/>
    <mergeCell ref="C260:D260"/>
    <mergeCell ref="C261:D261"/>
    <mergeCell ref="E261:F261"/>
    <mergeCell ref="C262:D262"/>
    <mergeCell ref="E262:F262"/>
    <mergeCell ref="G231:H231"/>
    <mergeCell ref="C279:D279"/>
    <mergeCell ref="E279:F279"/>
    <mergeCell ref="C280:D280"/>
    <mergeCell ref="E280:F280"/>
    <mergeCell ref="C281:D281"/>
    <mergeCell ref="E281:F281"/>
    <mergeCell ref="C282:D282"/>
    <mergeCell ref="E282:F282"/>
    <mergeCell ref="C275:D275"/>
    <mergeCell ref="C276:D276"/>
    <mergeCell ref="C254:D254"/>
    <mergeCell ref="C255:D255"/>
    <mergeCell ref="C256:D256"/>
    <mergeCell ref="C257:D257"/>
    <mergeCell ref="E278:F278"/>
    <mergeCell ref="E265:F265"/>
    <mergeCell ref="E260:F260"/>
    <mergeCell ref="E268:F268"/>
    <mergeCell ref="C270:D270"/>
    <mergeCell ref="C277:D277"/>
    <mergeCell ref="E277:F277"/>
    <mergeCell ref="E270:F270"/>
    <mergeCell ref="C271:D271"/>
    <mergeCell ref="E271:F271"/>
    <mergeCell ref="C272:D272"/>
    <mergeCell ref="E272:F272"/>
    <mergeCell ref="C273:D273"/>
    <mergeCell ref="E273:F273"/>
    <mergeCell ref="E264:F264"/>
    <mergeCell ref="C265:D265"/>
    <mergeCell ref="C266:D266"/>
    <mergeCell ref="E266:F266"/>
    <mergeCell ref="C288:D288"/>
    <mergeCell ref="G289:H289"/>
    <mergeCell ref="C289:D289"/>
    <mergeCell ref="G290:H290"/>
    <mergeCell ref="C290:D290"/>
    <mergeCell ref="G291:H291"/>
    <mergeCell ref="C291:D291"/>
    <mergeCell ref="G292:H292"/>
    <mergeCell ref="C292:D292"/>
    <mergeCell ref="E289:F289"/>
    <mergeCell ref="E290:F290"/>
    <mergeCell ref="E291:F291"/>
    <mergeCell ref="G283:H283"/>
    <mergeCell ref="C283:D283"/>
    <mergeCell ref="G284:H284"/>
    <mergeCell ref="G285:H285"/>
    <mergeCell ref="G287:H287"/>
    <mergeCell ref="C287:D287"/>
    <mergeCell ref="C286:D286"/>
    <mergeCell ref="E286:F286"/>
    <mergeCell ref="C311:D311"/>
    <mergeCell ref="G312:H312"/>
    <mergeCell ref="C312:D312"/>
    <mergeCell ref="G313:H313"/>
    <mergeCell ref="C313:D313"/>
    <mergeCell ref="G314:H314"/>
    <mergeCell ref="C314:D314"/>
    <mergeCell ref="E313:F313"/>
    <mergeCell ref="E314:F314"/>
    <mergeCell ref="G305:H305"/>
    <mergeCell ref="C305:D305"/>
    <mergeCell ref="G306:H306"/>
    <mergeCell ref="C306:D306"/>
    <mergeCell ref="G307:H307"/>
    <mergeCell ref="C307:D307"/>
    <mergeCell ref="G308:H308"/>
    <mergeCell ref="C308:D308"/>
    <mergeCell ref="G309:H309"/>
    <mergeCell ref="C309:D309"/>
    <mergeCell ref="E305:F305"/>
    <mergeCell ref="C320:D320"/>
    <mergeCell ref="I225:J225"/>
    <mergeCell ref="E225:F225"/>
    <mergeCell ref="E230:F230"/>
    <mergeCell ref="K225:L225"/>
    <mergeCell ref="I226:J226"/>
    <mergeCell ref="I227:J227"/>
    <mergeCell ref="I228:J228"/>
    <mergeCell ref="I229:J229"/>
    <mergeCell ref="I230:J230"/>
    <mergeCell ref="K226:L226"/>
    <mergeCell ref="K227:L227"/>
    <mergeCell ref="K228:L228"/>
    <mergeCell ref="K229:L229"/>
    <mergeCell ref="K230:L230"/>
    <mergeCell ref="I232:J232"/>
    <mergeCell ref="I233:J233"/>
    <mergeCell ref="I234:J234"/>
    <mergeCell ref="K232:L232"/>
    <mergeCell ref="K233:L233"/>
    <mergeCell ref="G315:H315"/>
    <mergeCell ref="C315:D315"/>
    <mergeCell ref="G316:H316"/>
    <mergeCell ref="C316:D316"/>
    <mergeCell ref="G317:H317"/>
    <mergeCell ref="C317:D317"/>
    <mergeCell ref="G318:H318"/>
    <mergeCell ref="C318:D318"/>
    <mergeCell ref="G319:H319"/>
    <mergeCell ref="C319:D319"/>
    <mergeCell ref="C310:D310"/>
    <mergeCell ref="G311:H311"/>
    <mergeCell ref="I236:J236"/>
    <mergeCell ref="K236:L236"/>
    <mergeCell ref="I237:J237"/>
    <mergeCell ref="K237:L237"/>
    <mergeCell ref="I238:J238"/>
    <mergeCell ref="K238:L238"/>
    <mergeCell ref="E243:F243"/>
    <mergeCell ref="I239:J239"/>
    <mergeCell ref="K239:L239"/>
    <mergeCell ref="I240:J240"/>
    <mergeCell ref="K240:L240"/>
    <mergeCell ref="I241:J241"/>
    <mergeCell ref="K241:L241"/>
    <mergeCell ref="I242:J242"/>
    <mergeCell ref="K242:L242"/>
    <mergeCell ref="I243:J243"/>
    <mergeCell ref="K243:L243"/>
    <mergeCell ref="E237:F237"/>
    <mergeCell ref="E238:F238"/>
    <mergeCell ref="I274:J274"/>
    <mergeCell ref="K274:L274"/>
    <mergeCell ref="I275:J275"/>
    <mergeCell ref="K275:L275"/>
    <mergeCell ref="I276:J276"/>
    <mergeCell ref="K276:L276"/>
    <mergeCell ref="I249:J249"/>
    <mergeCell ref="K249:L249"/>
    <mergeCell ref="E251:F251"/>
    <mergeCell ref="I250:J250"/>
    <mergeCell ref="K250:L250"/>
    <mergeCell ref="I251:J251"/>
    <mergeCell ref="K251:L251"/>
    <mergeCell ref="I252:J252"/>
    <mergeCell ref="K252:L252"/>
    <mergeCell ref="I244:J244"/>
    <mergeCell ref="K244:L244"/>
    <mergeCell ref="I245:J245"/>
    <mergeCell ref="K245:L245"/>
    <mergeCell ref="I246:J246"/>
    <mergeCell ref="K246:L246"/>
    <mergeCell ref="I247:J247"/>
    <mergeCell ref="K247:L247"/>
    <mergeCell ref="I248:J248"/>
    <mergeCell ref="K248:L248"/>
    <mergeCell ref="E247:F247"/>
    <mergeCell ref="G270:H270"/>
    <mergeCell ref="G271:H271"/>
    <mergeCell ref="G272:H272"/>
    <mergeCell ref="I258:J258"/>
    <mergeCell ref="K258:L258"/>
    <mergeCell ref="I259:J259"/>
    <mergeCell ref="I260:J260"/>
    <mergeCell ref="K260:L260"/>
    <mergeCell ref="I261:J261"/>
    <mergeCell ref="K261:L261"/>
    <mergeCell ref="I262:J262"/>
    <mergeCell ref="K262:L262"/>
    <mergeCell ref="I253:J253"/>
    <mergeCell ref="K253:L253"/>
    <mergeCell ref="I254:J254"/>
    <mergeCell ref="K254:L254"/>
    <mergeCell ref="I255:J255"/>
    <mergeCell ref="K255:L255"/>
    <mergeCell ref="I256:J256"/>
    <mergeCell ref="K256:L256"/>
    <mergeCell ref="I257:J257"/>
    <mergeCell ref="K257:L257"/>
    <mergeCell ref="I263:J263"/>
    <mergeCell ref="K263:L263"/>
    <mergeCell ref="I264:J264"/>
    <mergeCell ref="K264:L264"/>
    <mergeCell ref="I265:J265"/>
    <mergeCell ref="K265:L265"/>
    <mergeCell ref="E283:F283"/>
    <mergeCell ref="E287:F287"/>
    <mergeCell ref="E288:F288"/>
    <mergeCell ref="I266:J266"/>
    <mergeCell ref="K266:L266"/>
    <mergeCell ref="I267:J267"/>
    <mergeCell ref="K267:L267"/>
    <mergeCell ref="I268:J268"/>
    <mergeCell ref="K268:L268"/>
    <mergeCell ref="I269:J269"/>
    <mergeCell ref="K269:L269"/>
    <mergeCell ref="I270:J270"/>
    <mergeCell ref="K270:L270"/>
    <mergeCell ref="I271:J271"/>
    <mergeCell ref="K271:L271"/>
    <mergeCell ref="I272:J272"/>
    <mergeCell ref="K272:L272"/>
    <mergeCell ref="I273:J273"/>
    <mergeCell ref="G288:H288"/>
    <mergeCell ref="I285:J285"/>
    <mergeCell ref="K285:L285"/>
    <mergeCell ref="I286:J286"/>
    <mergeCell ref="K286:L286"/>
    <mergeCell ref="I287:J287"/>
    <mergeCell ref="K287:L287"/>
    <mergeCell ref="I288:J288"/>
    <mergeCell ref="I281:J281"/>
    <mergeCell ref="K281:L281"/>
    <mergeCell ref="I282:J282"/>
    <mergeCell ref="K282:L282"/>
    <mergeCell ref="I283:J283"/>
    <mergeCell ref="K283:L283"/>
    <mergeCell ref="I284:J284"/>
    <mergeCell ref="K284:L284"/>
    <mergeCell ref="I277:J277"/>
    <mergeCell ref="K277:L277"/>
    <mergeCell ref="I278:J278"/>
    <mergeCell ref="K278:L278"/>
    <mergeCell ref="I279:J279"/>
    <mergeCell ref="K279:L279"/>
    <mergeCell ref="I280:J280"/>
    <mergeCell ref="K280:L280"/>
    <mergeCell ref="C300:D300"/>
    <mergeCell ref="K300:L300"/>
    <mergeCell ref="E284:F284"/>
    <mergeCell ref="E285:F285"/>
    <mergeCell ref="C296:D296"/>
    <mergeCell ref="G297:H297"/>
    <mergeCell ref="C297:D297"/>
    <mergeCell ref="G298:H298"/>
    <mergeCell ref="C298:D298"/>
    <mergeCell ref="G299:H299"/>
    <mergeCell ref="C299:D299"/>
    <mergeCell ref="E296:F296"/>
    <mergeCell ref="E297:F297"/>
    <mergeCell ref="G293:H293"/>
    <mergeCell ref="G294:H294"/>
    <mergeCell ref="C294:D294"/>
    <mergeCell ref="G295:H295"/>
    <mergeCell ref="C295:D295"/>
    <mergeCell ref="C301:D301"/>
    <mergeCell ref="G302:H302"/>
    <mergeCell ref="C302:D302"/>
    <mergeCell ref="G303:H303"/>
    <mergeCell ref="C303:D303"/>
    <mergeCell ref="G304:H304"/>
    <mergeCell ref="I294:J294"/>
    <mergeCell ref="K294:L294"/>
    <mergeCell ref="E295:F295"/>
    <mergeCell ref="I295:J295"/>
    <mergeCell ref="K295:L295"/>
    <mergeCell ref="I289:J289"/>
    <mergeCell ref="K289:L289"/>
    <mergeCell ref="I290:J290"/>
    <mergeCell ref="K290:L290"/>
    <mergeCell ref="I291:J291"/>
    <mergeCell ref="K291:L291"/>
    <mergeCell ref="E292:F292"/>
    <mergeCell ref="E293:F293"/>
    <mergeCell ref="I292:J292"/>
    <mergeCell ref="K292:L292"/>
    <mergeCell ref="I293:J293"/>
    <mergeCell ref="K293:L293"/>
    <mergeCell ref="C304:D304"/>
    <mergeCell ref="E300:F300"/>
    <mergeCell ref="E301:F301"/>
    <mergeCell ref="E302:F302"/>
    <mergeCell ref="I300:J300"/>
    <mergeCell ref="C293:D293"/>
    <mergeCell ref="E294:F294"/>
    <mergeCell ref="I301:J301"/>
    <mergeCell ref="K301:L301"/>
    <mergeCell ref="I302:J302"/>
    <mergeCell ref="K302:L302"/>
    <mergeCell ref="I303:J303"/>
    <mergeCell ref="K303:L303"/>
    <mergeCell ref="I304:J304"/>
    <mergeCell ref="K304:L304"/>
    <mergeCell ref="I296:J296"/>
    <mergeCell ref="K296:L296"/>
    <mergeCell ref="I297:J297"/>
    <mergeCell ref="K297:L297"/>
    <mergeCell ref="E298:F298"/>
    <mergeCell ref="E299:F299"/>
    <mergeCell ref="I298:J298"/>
    <mergeCell ref="K298:L298"/>
    <mergeCell ref="I299:J299"/>
    <mergeCell ref="K299:L299"/>
    <mergeCell ref="G300:H300"/>
    <mergeCell ref="E303:F303"/>
    <mergeCell ref="E304:F304"/>
    <mergeCell ref="G296:H296"/>
    <mergeCell ref="G301:H301"/>
    <mergeCell ref="I305:J305"/>
    <mergeCell ref="K305:L305"/>
    <mergeCell ref="E306:F306"/>
    <mergeCell ref="E307:F307"/>
    <mergeCell ref="E308:F308"/>
    <mergeCell ref="E309:F309"/>
    <mergeCell ref="E310:F310"/>
    <mergeCell ref="E311:F311"/>
    <mergeCell ref="E312:F312"/>
    <mergeCell ref="I306:J306"/>
    <mergeCell ref="K306:L306"/>
    <mergeCell ref="I307:J307"/>
    <mergeCell ref="K307:L307"/>
    <mergeCell ref="I308:J308"/>
    <mergeCell ref="K308:L308"/>
    <mergeCell ref="I309:J309"/>
    <mergeCell ref="K309:L309"/>
    <mergeCell ref="I310:J310"/>
    <mergeCell ref="K310:L310"/>
    <mergeCell ref="I311:J311"/>
    <mergeCell ref="K311:L311"/>
    <mergeCell ref="I312:J312"/>
    <mergeCell ref="K312:L312"/>
    <mergeCell ref="G310:H310"/>
    <mergeCell ref="E320:F320"/>
    <mergeCell ref="I317:J317"/>
    <mergeCell ref="K317:L317"/>
    <mergeCell ref="I318:J318"/>
    <mergeCell ref="K318:L318"/>
    <mergeCell ref="I319:J319"/>
    <mergeCell ref="K319:L319"/>
    <mergeCell ref="I320:J320"/>
    <mergeCell ref="K320:L320"/>
    <mergeCell ref="I313:J313"/>
    <mergeCell ref="K313:L313"/>
    <mergeCell ref="I314:J314"/>
    <mergeCell ref="K314:L314"/>
    <mergeCell ref="I315:J315"/>
    <mergeCell ref="K315:L315"/>
    <mergeCell ref="I316:J316"/>
    <mergeCell ref="K316:L316"/>
    <mergeCell ref="E317:F317"/>
    <mergeCell ref="G320:H320"/>
    <mergeCell ref="E315:F315"/>
    <mergeCell ref="E316:F316"/>
    <mergeCell ref="E318:F318"/>
    <mergeCell ref="E319:F319"/>
    <mergeCell ref="G321:H321"/>
    <mergeCell ref="G322:H322"/>
    <mergeCell ref="G323:H323"/>
    <mergeCell ref="G324:H324"/>
    <mergeCell ref="G325:H325"/>
    <mergeCell ref="O321:P465"/>
    <mergeCell ref="Q321:R332"/>
    <mergeCell ref="Q333:R340"/>
    <mergeCell ref="Q341:R352"/>
    <mergeCell ref="Q353:R361"/>
    <mergeCell ref="Q362:R363"/>
    <mergeCell ref="Q364:R374"/>
    <mergeCell ref="Q375:R381"/>
    <mergeCell ref="Q382:R390"/>
    <mergeCell ref="Q391:R396"/>
    <mergeCell ref="Q397:R402"/>
    <mergeCell ref="Q403:R407"/>
    <mergeCell ref="Q408:R413"/>
    <mergeCell ref="Q414:R428"/>
    <mergeCell ref="Q429:R442"/>
    <mergeCell ref="Q443:R465"/>
    <mergeCell ref="G339:H339"/>
    <mergeCell ref="G340:H340"/>
    <mergeCell ref="G335:H335"/>
    <mergeCell ref="G336:H336"/>
    <mergeCell ref="G337:H337"/>
    <mergeCell ref="G338:H338"/>
    <mergeCell ref="G354:H354"/>
    <mergeCell ref="G355:H355"/>
    <mergeCell ref="G356:H356"/>
    <mergeCell ref="G357:H357"/>
    <mergeCell ref="G358:H358"/>
    <mergeCell ref="E337:F337"/>
    <mergeCell ref="E338:F338"/>
    <mergeCell ref="G349:H349"/>
    <mergeCell ref="G330:H330"/>
    <mergeCell ref="G331:H331"/>
    <mergeCell ref="G332:H332"/>
    <mergeCell ref="G333:H333"/>
    <mergeCell ref="G334:H334"/>
    <mergeCell ref="G326:H326"/>
    <mergeCell ref="G327:H327"/>
    <mergeCell ref="G328:H328"/>
    <mergeCell ref="G329:H329"/>
    <mergeCell ref="G344:H344"/>
    <mergeCell ref="G345:H345"/>
    <mergeCell ref="G346:H346"/>
    <mergeCell ref="G347:H347"/>
    <mergeCell ref="G348:H348"/>
    <mergeCell ref="E344:F344"/>
    <mergeCell ref="E345:F345"/>
    <mergeCell ref="E346:F346"/>
    <mergeCell ref="E347:F347"/>
    <mergeCell ref="E348:F348"/>
    <mergeCell ref="G341:H341"/>
    <mergeCell ref="G342:H342"/>
    <mergeCell ref="G343:H343"/>
    <mergeCell ref="E339:F339"/>
    <mergeCell ref="E340:F340"/>
    <mergeCell ref="E341:F341"/>
    <mergeCell ref="E342:F342"/>
    <mergeCell ref="E343:F343"/>
    <mergeCell ref="E354:F354"/>
    <mergeCell ref="E355:F355"/>
    <mergeCell ref="E356:F356"/>
    <mergeCell ref="E357:F357"/>
    <mergeCell ref="E358:F358"/>
    <mergeCell ref="G350:H350"/>
    <mergeCell ref="G351:H351"/>
    <mergeCell ref="G352:H352"/>
    <mergeCell ref="G353:H353"/>
    <mergeCell ref="E349:F349"/>
    <mergeCell ref="E350:F350"/>
    <mergeCell ref="E351:F351"/>
    <mergeCell ref="E352:F352"/>
    <mergeCell ref="E353:F353"/>
    <mergeCell ref="G364:H364"/>
    <mergeCell ref="G365:H365"/>
    <mergeCell ref="G366:H366"/>
    <mergeCell ref="G367:H367"/>
    <mergeCell ref="G368:H368"/>
    <mergeCell ref="E364:F364"/>
    <mergeCell ref="E365:F365"/>
    <mergeCell ref="E366:F366"/>
    <mergeCell ref="E367:F367"/>
    <mergeCell ref="E368:F368"/>
    <mergeCell ref="G359:H359"/>
    <mergeCell ref="G360:H360"/>
    <mergeCell ref="G361:H361"/>
    <mergeCell ref="G362:H362"/>
    <mergeCell ref="G363:H363"/>
    <mergeCell ref="E359:F359"/>
    <mergeCell ref="E360:F360"/>
    <mergeCell ref="E361:F361"/>
    <mergeCell ref="E362:F362"/>
    <mergeCell ref="E363:F363"/>
    <mergeCell ref="G374:H374"/>
    <mergeCell ref="G375:H375"/>
    <mergeCell ref="G376:H376"/>
    <mergeCell ref="G377:H377"/>
    <mergeCell ref="E374:F374"/>
    <mergeCell ref="E375:F375"/>
    <mergeCell ref="E376:F376"/>
    <mergeCell ref="E377:F377"/>
    <mergeCell ref="G369:H369"/>
    <mergeCell ref="G370:H370"/>
    <mergeCell ref="G371:H371"/>
    <mergeCell ref="G372:H372"/>
    <mergeCell ref="G373:H373"/>
    <mergeCell ref="E369:F369"/>
    <mergeCell ref="E370:F370"/>
    <mergeCell ref="E371:F371"/>
    <mergeCell ref="E372:F372"/>
    <mergeCell ref="E373:F373"/>
    <mergeCell ref="G383:H383"/>
    <mergeCell ref="G384:H384"/>
    <mergeCell ref="G385:H385"/>
    <mergeCell ref="G386:H386"/>
    <mergeCell ref="G387:H387"/>
    <mergeCell ref="E383:F383"/>
    <mergeCell ref="E384:F384"/>
    <mergeCell ref="E385:F385"/>
    <mergeCell ref="E386:F386"/>
    <mergeCell ref="E387:F387"/>
    <mergeCell ref="G378:H378"/>
    <mergeCell ref="G379:H379"/>
    <mergeCell ref="G380:H380"/>
    <mergeCell ref="G381:H381"/>
    <mergeCell ref="G382:H382"/>
    <mergeCell ref="E378:F378"/>
    <mergeCell ref="E379:F379"/>
    <mergeCell ref="E380:F380"/>
    <mergeCell ref="E381:F381"/>
    <mergeCell ref="E382:F382"/>
    <mergeCell ref="G393:H393"/>
    <mergeCell ref="G394:H394"/>
    <mergeCell ref="G395:H395"/>
    <mergeCell ref="E393:F393"/>
    <mergeCell ref="E394:F394"/>
    <mergeCell ref="E395:F395"/>
    <mergeCell ref="G388:H388"/>
    <mergeCell ref="G389:H389"/>
    <mergeCell ref="G390:H390"/>
    <mergeCell ref="G391:H391"/>
    <mergeCell ref="G392:H392"/>
    <mergeCell ref="E388:F388"/>
    <mergeCell ref="E389:F389"/>
    <mergeCell ref="E390:F390"/>
    <mergeCell ref="E391:F391"/>
    <mergeCell ref="E392:F392"/>
    <mergeCell ref="G400:H400"/>
    <mergeCell ref="G401:H401"/>
    <mergeCell ref="G402:H402"/>
    <mergeCell ref="G403:H403"/>
    <mergeCell ref="G404:H404"/>
    <mergeCell ref="E400:F400"/>
    <mergeCell ref="E401:F401"/>
    <mergeCell ref="E402:F402"/>
    <mergeCell ref="E403:F403"/>
    <mergeCell ref="E404:F404"/>
    <mergeCell ref="G396:H396"/>
    <mergeCell ref="G397:H397"/>
    <mergeCell ref="G398:H398"/>
    <mergeCell ref="G399:H399"/>
    <mergeCell ref="E396:F396"/>
    <mergeCell ref="E397:F397"/>
    <mergeCell ref="E398:F398"/>
    <mergeCell ref="E399:F399"/>
    <mergeCell ref="G410:H410"/>
    <mergeCell ref="G411:H411"/>
    <mergeCell ref="G412:H412"/>
    <mergeCell ref="G413:H413"/>
    <mergeCell ref="E410:F410"/>
    <mergeCell ref="E411:F411"/>
    <mergeCell ref="E412:F412"/>
    <mergeCell ref="E413:F413"/>
    <mergeCell ref="G423:H423"/>
    <mergeCell ref="G405:H405"/>
    <mergeCell ref="G406:H406"/>
    <mergeCell ref="G407:H407"/>
    <mergeCell ref="G408:H408"/>
    <mergeCell ref="G409:H409"/>
    <mergeCell ref="E405:F405"/>
    <mergeCell ref="E406:F406"/>
    <mergeCell ref="E407:F407"/>
    <mergeCell ref="E408:F408"/>
    <mergeCell ref="E409:F409"/>
    <mergeCell ref="G418:H418"/>
    <mergeCell ref="G419:H419"/>
    <mergeCell ref="G420:H420"/>
    <mergeCell ref="G421:H421"/>
    <mergeCell ref="G422:H422"/>
    <mergeCell ref="E418:F418"/>
    <mergeCell ref="E419:F419"/>
    <mergeCell ref="E420:F420"/>
    <mergeCell ref="E421:F421"/>
    <mergeCell ref="E422:F422"/>
    <mergeCell ref="G414:H414"/>
    <mergeCell ref="G415:H415"/>
    <mergeCell ref="G416:H416"/>
    <mergeCell ref="G417:H417"/>
    <mergeCell ref="E414:F414"/>
    <mergeCell ref="E415:F415"/>
    <mergeCell ref="E416:F416"/>
    <mergeCell ref="E417:F417"/>
    <mergeCell ref="G428:H428"/>
    <mergeCell ref="G429:H429"/>
    <mergeCell ref="G430:H430"/>
    <mergeCell ref="G431:H431"/>
    <mergeCell ref="G432:H432"/>
    <mergeCell ref="E428:F428"/>
    <mergeCell ref="E429:F429"/>
    <mergeCell ref="E430:F430"/>
    <mergeCell ref="E431:F431"/>
    <mergeCell ref="E432:F432"/>
    <mergeCell ref="G424:H424"/>
    <mergeCell ref="G425:H425"/>
    <mergeCell ref="G426:H426"/>
    <mergeCell ref="G427:H427"/>
    <mergeCell ref="E423:F423"/>
    <mergeCell ref="E424:F424"/>
    <mergeCell ref="E425:F425"/>
    <mergeCell ref="E426:F426"/>
    <mergeCell ref="E427:F427"/>
    <mergeCell ref="G437:H437"/>
    <mergeCell ref="G438:H438"/>
    <mergeCell ref="G439:H439"/>
    <mergeCell ref="G440:H440"/>
    <mergeCell ref="G441:H441"/>
    <mergeCell ref="E437:F437"/>
    <mergeCell ref="E438:F438"/>
    <mergeCell ref="E439:F439"/>
    <mergeCell ref="E440:F440"/>
    <mergeCell ref="E441:F441"/>
    <mergeCell ref="G433:H433"/>
    <mergeCell ref="G434:H434"/>
    <mergeCell ref="G435:H435"/>
    <mergeCell ref="G436:H436"/>
    <mergeCell ref="E433:F433"/>
    <mergeCell ref="E434:F434"/>
    <mergeCell ref="E435:F435"/>
    <mergeCell ref="E436:F436"/>
    <mergeCell ref="E452:F452"/>
    <mergeCell ref="E453:F453"/>
    <mergeCell ref="E454:F454"/>
    <mergeCell ref="E455:F455"/>
    <mergeCell ref="E456:F456"/>
    <mergeCell ref="G447:H447"/>
    <mergeCell ref="G448:H448"/>
    <mergeCell ref="G449:H449"/>
    <mergeCell ref="G450:H450"/>
    <mergeCell ref="G451:H451"/>
    <mergeCell ref="E447:F447"/>
    <mergeCell ref="E448:F448"/>
    <mergeCell ref="E449:F449"/>
    <mergeCell ref="E450:F450"/>
    <mergeCell ref="E451:F451"/>
    <mergeCell ref="G442:H442"/>
    <mergeCell ref="G443:H443"/>
    <mergeCell ref="G444:H444"/>
    <mergeCell ref="G445:H445"/>
    <mergeCell ref="G446:H446"/>
    <mergeCell ref="E442:F442"/>
    <mergeCell ref="E443:F443"/>
    <mergeCell ref="E444:F444"/>
    <mergeCell ref="E445:F445"/>
    <mergeCell ref="E446:F446"/>
    <mergeCell ref="C336:D336"/>
    <mergeCell ref="C337:D337"/>
    <mergeCell ref="C338:D338"/>
    <mergeCell ref="C339:D339"/>
    <mergeCell ref="C340:D340"/>
    <mergeCell ref="C341:D341"/>
    <mergeCell ref="C342:D342"/>
    <mergeCell ref="C343:D343"/>
    <mergeCell ref="G462:H462"/>
    <mergeCell ref="G463:H463"/>
    <mergeCell ref="G464:H464"/>
    <mergeCell ref="G465:H465"/>
    <mergeCell ref="C321:D321"/>
    <mergeCell ref="C322:D322"/>
    <mergeCell ref="C323:D323"/>
    <mergeCell ref="C324:D324"/>
    <mergeCell ref="C325:D325"/>
    <mergeCell ref="C326:D326"/>
    <mergeCell ref="C327:D327"/>
    <mergeCell ref="C328:D328"/>
    <mergeCell ref="C329:D329"/>
    <mergeCell ref="C330:D330"/>
    <mergeCell ref="C331:D331"/>
    <mergeCell ref="C332:D332"/>
    <mergeCell ref="C333:D333"/>
    <mergeCell ref="C334:D334"/>
    <mergeCell ref="C335:D335"/>
    <mergeCell ref="G457:H457"/>
    <mergeCell ref="G458:H458"/>
    <mergeCell ref="G459:H459"/>
    <mergeCell ref="G460:H460"/>
    <mergeCell ref="G456:H456"/>
    <mergeCell ref="C353:D353"/>
    <mergeCell ref="C354:D354"/>
    <mergeCell ref="C355:D355"/>
    <mergeCell ref="C356:D356"/>
    <mergeCell ref="C357:D357"/>
    <mergeCell ref="C358:D358"/>
    <mergeCell ref="C359:D359"/>
    <mergeCell ref="C360:D360"/>
    <mergeCell ref="C361:D361"/>
    <mergeCell ref="C344:D344"/>
    <mergeCell ref="C345:D345"/>
    <mergeCell ref="C346:D346"/>
    <mergeCell ref="C347:D347"/>
    <mergeCell ref="C348:D348"/>
    <mergeCell ref="C349:D349"/>
    <mergeCell ref="C350:D350"/>
    <mergeCell ref="C351:D351"/>
    <mergeCell ref="C352:D352"/>
    <mergeCell ref="C371:D371"/>
    <mergeCell ref="C372:D372"/>
    <mergeCell ref="C373:D373"/>
    <mergeCell ref="C374:D374"/>
    <mergeCell ref="C375:D375"/>
    <mergeCell ref="C376:D376"/>
    <mergeCell ref="C377:D377"/>
    <mergeCell ref="C378:D378"/>
    <mergeCell ref="C362:D362"/>
    <mergeCell ref="C363:D363"/>
    <mergeCell ref="C364:D364"/>
    <mergeCell ref="C365:D365"/>
    <mergeCell ref="C366:D366"/>
    <mergeCell ref="C367:D367"/>
    <mergeCell ref="C368:D368"/>
    <mergeCell ref="C369:D369"/>
    <mergeCell ref="C370:D370"/>
    <mergeCell ref="C388:D388"/>
    <mergeCell ref="C389:D389"/>
    <mergeCell ref="C390:D390"/>
    <mergeCell ref="C391:D391"/>
    <mergeCell ref="C392:D392"/>
    <mergeCell ref="C393:D393"/>
    <mergeCell ref="C394:D394"/>
    <mergeCell ref="C395:D395"/>
    <mergeCell ref="C379:D379"/>
    <mergeCell ref="C380:D380"/>
    <mergeCell ref="C381:D381"/>
    <mergeCell ref="C382:D382"/>
    <mergeCell ref="C383:D383"/>
    <mergeCell ref="C384:D384"/>
    <mergeCell ref="C385:D385"/>
    <mergeCell ref="C386:D386"/>
    <mergeCell ref="C387:D387"/>
    <mergeCell ref="C403:D403"/>
    <mergeCell ref="C404:D404"/>
    <mergeCell ref="C405:D405"/>
    <mergeCell ref="C406:D406"/>
    <mergeCell ref="C407:D407"/>
    <mergeCell ref="C408:D408"/>
    <mergeCell ref="C409:D409"/>
    <mergeCell ref="C410:D410"/>
    <mergeCell ref="C411:D411"/>
    <mergeCell ref="C396:D396"/>
    <mergeCell ref="C397:D397"/>
    <mergeCell ref="C398:D398"/>
    <mergeCell ref="C399:D399"/>
    <mergeCell ref="C400:D400"/>
    <mergeCell ref="C401:D401"/>
    <mergeCell ref="C402:D402"/>
    <mergeCell ref="C419:D419"/>
    <mergeCell ref="C420:D420"/>
    <mergeCell ref="C421:D421"/>
    <mergeCell ref="C422:D422"/>
    <mergeCell ref="C423:D423"/>
    <mergeCell ref="C424:D424"/>
    <mergeCell ref="C425:D425"/>
    <mergeCell ref="C426:D426"/>
    <mergeCell ref="C427:D427"/>
    <mergeCell ref="C412:D412"/>
    <mergeCell ref="C413:D413"/>
    <mergeCell ref="C414:D414"/>
    <mergeCell ref="C415:D415"/>
    <mergeCell ref="C416:D416"/>
    <mergeCell ref="C417:D417"/>
    <mergeCell ref="C418:D418"/>
    <mergeCell ref="C448:D448"/>
    <mergeCell ref="C450:D450"/>
    <mergeCell ref="C451:D451"/>
    <mergeCell ref="C452:D452"/>
    <mergeCell ref="C453:D453"/>
    <mergeCell ref="C436:D436"/>
    <mergeCell ref="C437:D437"/>
    <mergeCell ref="C438:D438"/>
    <mergeCell ref="C439:D439"/>
    <mergeCell ref="C440:D440"/>
    <mergeCell ref="C441:D441"/>
    <mergeCell ref="C442:D442"/>
    <mergeCell ref="C443:D443"/>
    <mergeCell ref="C444:D444"/>
    <mergeCell ref="C428:D428"/>
    <mergeCell ref="C429:D429"/>
    <mergeCell ref="C430:D430"/>
    <mergeCell ref="C431:D431"/>
    <mergeCell ref="C432:D432"/>
    <mergeCell ref="C433:D433"/>
    <mergeCell ref="C434:D434"/>
    <mergeCell ref="C435:D435"/>
    <mergeCell ref="C463:D463"/>
    <mergeCell ref="C464:D464"/>
    <mergeCell ref="C465:D465"/>
    <mergeCell ref="E321:F321"/>
    <mergeCell ref="E322:F322"/>
    <mergeCell ref="E323:F323"/>
    <mergeCell ref="E324:F324"/>
    <mergeCell ref="E325:F325"/>
    <mergeCell ref="E326:F326"/>
    <mergeCell ref="E327:F327"/>
    <mergeCell ref="E328:F328"/>
    <mergeCell ref="E329:F329"/>
    <mergeCell ref="E330:F330"/>
    <mergeCell ref="E331:F331"/>
    <mergeCell ref="E332:F332"/>
    <mergeCell ref="E333:F333"/>
    <mergeCell ref="E334:F334"/>
    <mergeCell ref="E335:F335"/>
    <mergeCell ref="E336:F336"/>
    <mergeCell ref="C454:D454"/>
    <mergeCell ref="C455:D455"/>
    <mergeCell ref="C456:D456"/>
    <mergeCell ref="C457:D457"/>
    <mergeCell ref="C458:D458"/>
    <mergeCell ref="C459:D459"/>
    <mergeCell ref="C460:D460"/>
    <mergeCell ref="C461:D461"/>
    <mergeCell ref="C462:D462"/>
    <mergeCell ref="C445:D445"/>
    <mergeCell ref="C446:D446"/>
    <mergeCell ref="C447:D447"/>
    <mergeCell ref="C449:D449"/>
    <mergeCell ref="E462:F462"/>
    <mergeCell ref="E463:F463"/>
    <mergeCell ref="E464:F464"/>
    <mergeCell ref="E465:F465"/>
    <mergeCell ref="I414:J414"/>
    <mergeCell ref="K414:L414"/>
    <mergeCell ref="I415:J415"/>
    <mergeCell ref="K415:L415"/>
    <mergeCell ref="I416:J416"/>
    <mergeCell ref="K416:L416"/>
    <mergeCell ref="I417:J417"/>
    <mergeCell ref="K417:L417"/>
    <mergeCell ref="I418:J418"/>
    <mergeCell ref="K418:L418"/>
    <mergeCell ref="I419:J419"/>
    <mergeCell ref="K419:L419"/>
    <mergeCell ref="I420:J420"/>
    <mergeCell ref="K420:L420"/>
    <mergeCell ref="I421:J421"/>
    <mergeCell ref="K421:L421"/>
    <mergeCell ref="I422:J422"/>
    <mergeCell ref="K422:L422"/>
    <mergeCell ref="G461:H461"/>
    <mergeCell ref="E457:F457"/>
    <mergeCell ref="E458:F458"/>
    <mergeCell ref="E459:F459"/>
    <mergeCell ref="E460:F460"/>
    <mergeCell ref="E461:F461"/>
    <mergeCell ref="G452:H452"/>
    <mergeCell ref="G453:H453"/>
    <mergeCell ref="G454:H454"/>
    <mergeCell ref="G455:H455"/>
    <mergeCell ref="I428:J428"/>
    <mergeCell ref="K428:L428"/>
    <mergeCell ref="I429:J429"/>
    <mergeCell ref="K429:L429"/>
    <mergeCell ref="I430:J430"/>
    <mergeCell ref="K430:L430"/>
    <mergeCell ref="I431:J431"/>
    <mergeCell ref="K431:L431"/>
    <mergeCell ref="I432:J432"/>
    <mergeCell ref="K432:L432"/>
    <mergeCell ref="I423:J423"/>
    <mergeCell ref="K423:L423"/>
    <mergeCell ref="I424:J424"/>
    <mergeCell ref="K424:L424"/>
    <mergeCell ref="I425:J425"/>
    <mergeCell ref="K425:L425"/>
    <mergeCell ref="I426:J426"/>
    <mergeCell ref="K426:L426"/>
    <mergeCell ref="I427:J427"/>
    <mergeCell ref="K427:L427"/>
    <mergeCell ref="I446:J446"/>
    <mergeCell ref="K446:L446"/>
    <mergeCell ref="I437:J437"/>
    <mergeCell ref="K437:L437"/>
    <mergeCell ref="I438:J438"/>
    <mergeCell ref="K438:L438"/>
    <mergeCell ref="I439:J439"/>
    <mergeCell ref="K439:L439"/>
    <mergeCell ref="I440:J440"/>
    <mergeCell ref="K440:L440"/>
    <mergeCell ref="I441:J441"/>
    <mergeCell ref="K441:L441"/>
    <mergeCell ref="I433:J433"/>
    <mergeCell ref="K433:L433"/>
    <mergeCell ref="I434:J434"/>
    <mergeCell ref="K434:L434"/>
    <mergeCell ref="I435:J435"/>
    <mergeCell ref="K435:L435"/>
    <mergeCell ref="I436:J436"/>
    <mergeCell ref="K436:L436"/>
    <mergeCell ref="I459:J459"/>
    <mergeCell ref="K459:L459"/>
    <mergeCell ref="I460:J460"/>
    <mergeCell ref="K460:L460"/>
    <mergeCell ref="I461:J461"/>
    <mergeCell ref="K461:L461"/>
    <mergeCell ref="I449:J449"/>
    <mergeCell ref="K449:L449"/>
    <mergeCell ref="I450:J450"/>
    <mergeCell ref="K450:L450"/>
    <mergeCell ref="I451:J451"/>
    <mergeCell ref="K451:L451"/>
    <mergeCell ref="I442:J442"/>
    <mergeCell ref="K442:L442"/>
    <mergeCell ref="I321:J321"/>
    <mergeCell ref="K321:L321"/>
    <mergeCell ref="I322:J322"/>
    <mergeCell ref="K322:L322"/>
    <mergeCell ref="I323:J323"/>
    <mergeCell ref="K323:L323"/>
    <mergeCell ref="I324:J324"/>
    <mergeCell ref="K324:L324"/>
    <mergeCell ref="I325:J325"/>
    <mergeCell ref="K325:L325"/>
    <mergeCell ref="I326:J326"/>
    <mergeCell ref="K326:L326"/>
    <mergeCell ref="I327:J327"/>
    <mergeCell ref="K327:L327"/>
    <mergeCell ref="I328:J328"/>
    <mergeCell ref="K328:L328"/>
    <mergeCell ref="I457:J457"/>
    <mergeCell ref="K457:L457"/>
    <mergeCell ref="I333:J333"/>
    <mergeCell ref="K333:L333"/>
    <mergeCell ref="I334:J334"/>
    <mergeCell ref="K334:L334"/>
    <mergeCell ref="I335:J335"/>
    <mergeCell ref="K335:L335"/>
    <mergeCell ref="I336:J336"/>
    <mergeCell ref="K336:L336"/>
    <mergeCell ref="I329:J329"/>
    <mergeCell ref="K329:L329"/>
    <mergeCell ref="I330:J330"/>
    <mergeCell ref="K330:L330"/>
    <mergeCell ref="I331:J331"/>
    <mergeCell ref="K331:L331"/>
    <mergeCell ref="I332:J332"/>
    <mergeCell ref="K332:L332"/>
    <mergeCell ref="I458:J458"/>
    <mergeCell ref="K458:L458"/>
    <mergeCell ref="I452:J452"/>
    <mergeCell ref="K452:L452"/>
    <mergeCell ref="I453:J453"/>
    <mergeCell ref="K453:L453"/>
    <mergeCell ref="I454:J454"/>
    <mergeCell ref="K454:L454"/>
    <mergeCell ref="I455:J455"/>
    <mergeCell ref="K455:L455"/>
    <mergeCell ref="I456:J456"/>
    <mergeCell ref="K456:L456"/>
    <mergeCell ref="I447:J447"/>
    <mergeCell ref="K447:L447"/>
    <mergeCell ref="I448:J448"/>
    <mergeCell ref="K448:L448"/>
    <mergeCell ref="I342:J342"/>
    <mergeCell ref="K342:L342"/>
    <mergeCell ref="I343:J343"/>
    <mergeCell ref="K343:L343"/>
    <mergeCell ref="I344:J344"/>
    <mergeCell ref="K344:L344"/>
    <mergeCell ref="I345:J345"/>
    <mergeCell ref="K345:L345"/>
    <mergeCell ref="I346:J346"/>
    <mergeCell ref="K346:L346"/>
    <mergeCell ref="I337:J337"/>
    <mergeCell ref="K337:L337"/>
    <mergeCell ref="I338:J338"/>
    <mergeCell ref="K338:L338"/>
    <mergeCell ref="I339:J339"/>
    <mergeCell ref="K339:L339"/>
    <mergeCell ref="I340:J340"/>
    <mergeCell ref="K340:L340"/>
    <mergeCell ref="I341:J341"/>
    <mergeCell ref="K341:L341"/>
    <mergeCell ref="I352:J352"/>
    <mergeCell ref="K352:L352"/>
    <mergeCell ref="I353:J353"/>
    <mergeCell ref="K353:L353"/>
    <mergeCell ref="I354:J354"/>
    <mergeCell ref="K354:L354"/>
    <mergeCell ref="I355:J355"/>
    <mergeCell ref="K355:L355"/>
    <mergeCell ref="I356:J356"/>
    <mergeCell ref="K356:L356"/>
    <mergeCell ref="I347:J347"/>
    <mergeCell ref="K347:L347"/>
    <mergeCell ref="I348:J348"/>
    <mergeCell ref="K348:L348"/>
    <mergeCell ref="I349:J349"/>
    <mergeCell ref="K349:L349"/>
    <mergeCell ref="I350:J350"/>
    <mergeCell ref="K350:L350"/>
    <mergeCell ref="I351:J351"/>
    <mergeCell ref="K351:L351"/>
    <mergeCell ref="I362:J362"/>
    <mergeCell ref="K362:L362"/>
    <mergeCell ref="I363:J363"/>
    <mergeCell ref="K363:L363"/>
    <mergeCell ref="I364:J364"/>
    <mergeCell ref="K364:L364"/>
    <mergeCell ref="I365:J365"/>
    <mergeCell ref="K365:L365"/>
    <mergeCell ref="I366:J366"/>
    <mergeCell ref="K366:L366"/>
    <mergeCell ref="I357:J357"/>
    <mergeCell ref="K357:L357"/>
    <mergeCell ref="I358:J358"/>
    <mergeCell ref="K358:L358"/>
    <mergeCell ref="I359:J359"/>
    <mergeCell ref="K359:L359"/>
    <mergeCell ref="I360:J360"/>
    <mergeCell ref="K360:L360"/>
    <mergeCell ref="I361:J361"/>
    <mergeCell ref="K361:L361"/>
    <mergeCell ref="I372:J372"/>
    <mergeCell ref="K372:L372"/>
    <mergeCell ref="I373:J373"/>
    <mergeCell ref="K373:L373"/>
    <mergeCell ref="I374:J374"/>
    <mergeCell ref="K374:L374"/>
    <mergeCell ref="I375:J375"/>
    <mergeCell ref="K375:L375"/>
    <mergeCell ref="I367:J367"/>
    <mergeCell ref="K367:L367"/>
    <mergeCell ref="I368:J368"/>
    <mergeCell ref="K368:L368"/>
    <mergeCell ref="I369:J369"/>
    <mergeCell ref="K369:L369"/>
    <mergeCell ref="I370:J370"/>
    <mergeCell ref="K370:L370"/>
    <mergeCell ref="I371:J371"/>
    <mergeCell ref="K371:L371"/>
    <mergeCell ref="I381:J381"/>
    <mergeCell ref="K381:L381"/>
    <mergeCell ref="I382:J382"/>
    <mergeCell ref="K382:L382"/>
    <mergeCell ref="I383:J383"/>
    <mergeCell ref="K383:L383"/>
    <mergeCell ref="I384:J384"/>
    <mergeCell ref="K384:L384"/>
    <mergeCell ref="I385:J385"/>
    <mergeCell ref="K385:L385"/>
    <mergeCell ref="I376:J376"/>
    <mergeCell ref="K376:L376"/>
    <mergeCell ref="I377:J377"/>
    <mergeCell ref="K377:L377"/>
    <mergeCell ref="I378:J378"/>
    <mergeCell ref="K378:L378"/>
    <mergeCell ref="I379:J379"/>
    <mergeCell ref="K379:L379"/>
    <mergeCell ref="I380:J380"/>
    <mergeCell ref="K380:L380"/>
    <mergeCell ref="I395:J395"/>
    <mergeCell ref="K395:L395"/>
    <mergeCell ref="I396:J396"/>
    <mergeCell ref="K396:L396"/>
    <mergeCell ref="I397:J397"/>
    <mergeCell ref="K397:L397"/>
    <mergeCell ref="I391:J391"/>
    <mergeCell ref="K391:L391"/>
    <mergeCell ref="I392:J392"/>
    <mergeCell ref="K392:L392"/>
    <mergeCell ref="I393:J393"/>
    <mergeCell ref="K393:L393"/>
    <mergeCell ref="I394:J394"/>
    <mergeCell ref="K394:L394"/>
    <mergeCell ref="I386:J386"/>
    <mergeCell ref="K386:L386"/>
    <mergeCell ref="I387:J387"/>
    <mergeCell ref="K387:L387"/>
    <mergeCell ref="I388:J388"/>
    <mergeCell ref="K388:L388"/>
    <mergeCell ref="I389:J389"/>
    <mergeCell ref="K389:L389"/>
    <mergeCell ref="I390:J390"/>
    <mergeCell ref="K390:L390"/>
    <mergeCell ref="Q466:R480"/>
    <mergeCell ref="Q481:R482"/>
    <mergeCell ref="Q483:R485"/>
    <mergeCell ref="Q486:R486"/>
    <mergeCell ref="Q487:R493"/>
    <mergeCell ref="Q494:R496"/>
    <mergeCell ref="Q497:R501"/>
    <mergeCell ref="Q502:R503"/>
    <mergeCell ref="Q504:R504"/>
    <mergeCell ref="Q505:R517"/>
    <mergeCell ref="Q518:R521"/>
    <mergeCell ref="Q522:R525"/>
    <mergeCell ref="Q526:R533"/>
    <mergeCell ref="Q534:R538"/>
    <mergeCell ref="Q539:R550"/>
    <mergeCell ref="G497:H497"/>
    <mergeCell ref="I408:J408"/>
    <mergeCell ref="K408:L408"/>
    <mergeCell ref="I409:J409"/>
    <mergeCell ref="K409:L409"/>
    <mergeCell ref="I410:J410"/>
    <mergeCell ref="K410:L410"/>
    <mergeCell ref="I411:J411"/>
    <mergeCell ref="K411:L411"/>
    <mergeCell ref="I443:J443"/>
    <mergeCell ref="K443:L443"/>
    <mergeCell ref="I444:J444"/>
    <mergeCell ref="K444:L444"/>
    <mergeCell ref="I445:J445"/>
    <mergeCell ref="K445:L445"/>
    <mergeCell ref="G466:H466"/>
    <mergeCell ref="I462:J462"/>
    <mergeCell ref="I412:J412"/>
    <mergeCell ref="K412:L412"/>
    <mergeCell ref="I413:J413"/>
    <mergeCell ref="K413:L413"/>
    <mergeCell ref="O466:P550"/>
    <mergeCell ref="I403:J403"/>
    <mergeCell ref="K403:L403"/>
    <mergeCell ref="I404:J404"/>
    <mergeCell ref="K404:L404"/>
    <mergeCell ref="I405:J405"/>
    <mergeCell ref="K405:L405"/>
    <mergeCell ref="I406:J406"/>
    <mergeCell ref="K406:L406"/>
    <mergeCell ref="I407:J407"/>
    <mergeCell ref="K407:L407"/>
    <mergeCell ref="I398:J398"/>
    <mergeCell ref="K398:L398"/>
    <mergeCell ref="I399:J399"/>
    <mergeCell ref="K399:L399"/>
    <mergeCell ref="I400:J400"/>
    <mergeCell ref="K400:L400"/>
    <mergeCell ref="I401:J401"/>
    <mergeCell ref="K401:L401"/>
    <mergeCell ref="I402:J402"/>
    <mergeCell ref="K402:L402"/>
    <mergeCell ref="K462:L462"/>
    <mergeCell ref="I463:J463"/>
    <mergeCell ref="K463:L463"/>
    <mergeCell ref="I464:J464"/>
    <mergeCell ref="K464:L464"/>
    <mergeCell ref="I465:J465"/>
    <mergeCell ref="K465:L465"/>
    <mergeCell ref="G470:H470"/>
    <mergeCell ref="C470:D470"/>
    <mergeCell ref="G471:H471"/>
    <mergeCell ref="C471:D471"/>
    <mergeCell ref="G472:H472"/>
    <mergeCell ref="C472:D472"/>
    <mergeCell ref="G473:H473"/>
    <mergeCell ref="C473:D473"/>
    <mergeCell ref="C466:D466"/>
    <mergeCell ref="G467:H467"/>
    <mergeCell ref="C467:D467"/>
    <mergeCell ref="G468:H468"/>
    <mergeCell ref="C468:D468"/>
    <mergeCell ref="G469:H469"/>
    <mergeCell ref="C469:D469"/>
    <mergeCell ref="E466:F466"/>
    <mergeCell ref="E467:F467"/>
    <mergeCell ref="E468:F468"/>
    <mergeCell ref="E469:F469"/>
    <mergeCell ref="E470:F470"/>
    <mergeCell ref="E471:F471"/>
    <mergeCell ref="E472:F472"/>
    <mergeCell ref="E473:F473"/>
    <mergeCell ref="G479:H479"/>
    <mergeCell ref="C479:D479"/>
    <mergeCell ref="G480:H480"/>
    <mergeCell ref="C480:D480"/>
    <mergeCell ref="G481:H481"/>
    <mergeCell ref="C481:D481"/>
    <mergeCell ref="G482:H482"/>
    <mergeCell ref="C482:D482"/>
    <mergeCell ref="E481:F481"/>
    <mergeCell ref="E482:F482"/>
    <mergeCell ref="C474:D474"/>
    <mergeCell ref="G475:H475"/>
    <mergeCell ref="C475:D475"/>
    <mergeCell ref="G476:H476"/>
    <mergeCell ref="C476:D476"/>
    <mergeCell ref="G477:H477"/>
    <mergeCell ref="C477:D477"/>
    <mergeCell ref="G478:H478"/>
    <mergeCell ref="C478:D478"/>
    <mergeCell ref="E480:F480"/>
    <mergeCell ref="G474:H474"/>
    <mergeCell ref="E474:F474"/>
    <mergeCell ref="E475:F475"/>
    <mergeCell ref="E476:F476"/>
    <mergeCell ref="E477:F477"/>
    <mergeCell ref="E478:F478"/>
    <mergeCell ref="E479:F479"/>
    <mergeCell ref="G492:H492"/>
    <mergeCell ref="C492:D492"/>
    <mergeCell ref="G493:H493"/>
    <mergeCell ref="C493:D493"/>
    <mergeCell ref="G494:H494"/>
    <mergeCell ref="C494:D494"/>
    <mergeCell ref="G495:H495"/>
    <mergeCell ref="C495:D495"/>
    <mergeCell ref="G496:H496"/>
    <mergeCell ref="C496:D496"/>
    <mergeCell ref="E492:F492"/>
    <mergeCell ref="E493:F493"/>
    <mergeCell ref="E494:F494"/>
    <mergeCell ref="E495:F495"/>
    <mergeCell ref="E496:F496"/>
    <mergeCell ref="G487:H487"/>
    <mergeCell ref="C487:D487"/>
    <mergeCell ref="G488:H488"/>
    <mergeCell ref="C488:D488"/>
    <mergeCell ref="G489:H489"/>
    <mergeCell ref="C489:D489"/>
    <mergeCell ref="G490:H490"/>
    <mergeCell ref="C490:D490"/>
    <mergeCell ref="G491:H491"/>
    <mergeCell ref="C491:D491"/>
    <mergeCell ref="E487:F487"/>
    <mergeCell ref="E488:F488"/>
    <mergeCell ref="E489:F489"/>
    <mergeCell ref="E490:F490"/>
    <mergeCell ref="E491:F491"/>
    <mergeCell ref="G505:H505"/>
    <mergeCell ref="C505:D505"/>
    <mergeCell ref="E505:F505"/>
    <mergeCell ref="C497:D497"/>
    <mergeCell ref="G498:H498"/>
    <mergeCell ref="C498:D498"/>
    <mergeCell ref="G499:H499"/>
    <mergeCell ref="C499:D499"/>
    <mergeCell ref="G500:H500"/>
    <mergeCell ref="C500:D500"/>
    <mergeCell ref="G501:H501"/>
    <mergeCell ref="C501:D501"/>
    <mergeCell ref="E497:F497"/>
    <mergeCell ref="E498:F498"/>
    <mergeCell ref="E499:F499"/>
    <mergeCell ref="E500:F500"/>
    <mergeCell ref="E501:F501"/>
    <mergeCell ref="G511:H511"/>
    <mergeCell ref="C511:D511"/>
    <mergeCell ref="G512:H512"/>
    <mergeCell ref="C512:D512"/>
    <mergeCell ref="G513:H513"/>
    <mergeCell ref="C513:D513"/>
    <mergeCell ref="G514:H514"/>
    <mergeCell ref="C514:D514"/>
    <mergeCell ref="G516:H516"/>
    <mergeCell ref="C516:D516"/>
    <mergeCell ref="E511:F511"/>
    <mergeCell ref="E512:F512"/>
    <mergeCell ref="E513:F513"/>
    <mergeCell ref="E514:F514"/>
    <mergeCell ref="E516:F516"/>
    <mergeCell ref="G506:H506"/>
    <mergeCell ref="C506:D506"/>
    <mergeCell ref="G507:H507"/>
    <mergeCell ref="C507:D507"/>
    <mergeCell ref="G508:H508"/>
    <mergeCell ref="C508:D508"/>
    <mergeCell ref="G509:H509"/>
    <mergeCell ref="C509:D509"/>
    <mergeCell ref="G510:H510"/>
    <mergeCell ref="C510:D510"/>
    <mergeCell ref="E506:F506"/>
    <mergeCell ref="E507:F507"/>
    <mergeCell ref="E508:F508"/>
    <mergeCell ref="E509:F509"/>
    <mergeCell ref="E510:F510"/>
    <mergeCell ref="E530:F530"/>
    <mergeCell ref="G522:H522"/>
    <mergeCell ref="C522:D522"/>
    <mergeCell ref="G523:H523"/>
    <mergeCell ref="C523:D523"/>
    <mergeCell ref="G524:H524"/>
    <mergeCell ref="C524:D524"/>
    <mergeCell ref="G525:H525"/>
    <mergeCell ref="C525:D525"/>
    <mergeCell ref="G526:H526"/>
    <mergeCell ref="C526:D526"/>
    <mergeCell ref="E522:F522"/>
    <mergeCell ref="E523:F523"/>
    <mergeCell ref="E524:F524"/>
    <mergeCell ref="E525:F525"/>
    <mergeCell ref="E526:F526"/>
    <mergeCell ref="G517:H517"/>
    <mergeCell ref="C517:D517"/>
    <mergeCell ref="G518:H518"/>
    <mergeCell ref="C518:D518"/>
    <mergeCell ref="G519:H519"/>
    <mergeCell ref="C519:D519"/>
    <mergeCell ref="G520:H520"/>
    <mergeCell ref="C520:D520"/>
    <mergeCell ref="G521:H521"/>
    <mergeCell ref="C521:D521"/>
    <mergeCell ref="E517:F517"/>
    <mergeCell ref="E518:F518"/>
    <mergeCell ref="E519:F519"/>
    <mergeCell ref="E520:F520"/>
    <mergeCell ref="E521:F521"/>
    <mergeCell ref="G527:H527"/>
    <mergeCell ref="C542:D542"/>
    <mergeCell ref="C543:D543"/>
    <mergeCell ref="G544:H544"/>
    <mergeCell ref="C544:D544"/>
    <mergeCell ref="E540:F540"/>
    <mergeCell ref="E541:F541"/>
    <mergeCell ref="E542:F542"/>
    <mergeCell ref="E543:F543"/>
    <mergeCell ref="E544:F544"/>
    <mergeCell ref="G539:H539"/>
    <mergeCell ref="C539:D539"/>
    <mergeCell ref="E539:F539"/>
    <mergeCell ref="G531:H531"/>
    <mergeCell ref="C531:D531"/>
    <mergeCell ref="G532:H532"/>
    <mergeCell ref="C532:D532"/>
    <mergeCell ref="G533:H533"/>
    <mergeCell ref="C533:D533"/>
    <mergeCell ref="E531:F531"/>
    <mergeCell ref="E532:F532"/>
    <mergeCell ref="E533:F533"/>
    <mergeCell ref="C540:D540"/>
    <mergeCell ref="G541:H541"/>
    <mergeCell ref="C541:D541"/>
    <mergeCell ref="G540:H540"/>
    <mergeCell ref="G543:H543"/>
    <mergeCell ref="G542:H542"/>
    <mergeCell ref="C527:D527"/>
    <mergeCell ref="G528:H528"/>
    <mergeCell ref="C528:D528"/>
    <mergeCell ref="G529:H529"/>
    <mergeCell ref="C529:D529"/>
    <mergeCell ref="G530:H530"/>
    <mergeCell ref="C530:D530"/>
    <mergeCell ref="E527:F527"/>
    <mergeCell ref="E528:F528"/>
    <mergeCell ref="E529:F529"/>
    <mergeCell ref="K466:L466"/>
    <mergeCell ref="I467:J467"/>
    <mergeCell ref="K467:L467"/>
    <mergeCell ref="I468:J468"/>
    <mergeCell ref="K468:L468"/>
    <mergeCell ref="I469:J469"/>
    <mergeCell ref="K469:L469"/>
    <mergeCell ref="I470:J470"/>
    <mergeCell ref="K470:L470"/>
    <mergeCell ref="I471:J471"/>
    <mergeCell ref="K471:L471"/>
    <mergeCell ref="I472:J472"/>
    <mergeCell ref="K472:L472"/>
    <mergeCell ref="I479:J479"/>
    <mergeCell ref="K479:L479"/>
    <mergeCell ref="I473:J473"/>
    <mergeCell ref="K473:L473"/>
    <mergeCell ref="I474:J474"/>
    <mergeCell ref="I466:J466"/>
    <mergeCell ref="I480:J480"/>
    <mergeCell ref="K480:L480"/>
    <mergeCell ref="I481:J481"/>
    <mergeCell ref="K481:L481"/>
    <mergeCell ref="I482:J482"/>
    <mergeCell ref="K482:L482"/>
    <mergeCell ref="K474:L474"/>
    <mergeCell ref="I475:J475"/>
    <mergeCell ref="K475:L475"/>
    <mergeCell ref="I476:J476"/>
    <mergeCell ref="K476:L476"/>
    <mergeCell ref="I477:J477"/>
    <mergeCell ref="K477:L477"/>
    <mergeCell ref="I478:J478"/>
    <mergeCell ref="K478:L478"/>
    <mergeCell ref="I487:J487"/>
    <mergeCell ref="K487:L487"/>
    <mergeCell ref="I492:J492"/>
    <mergeCell ref="K492:L492"/>
    <mergeCell ref="I493:J493"/>
    <mergeCell ref="K493:L493"/>
    <mergeCell ref="I494:J494"/>
    <mergeCell ref="K494:L494"/>
    <mergeCell ref="I495:J495"/>
    <mergeCell ref="K495:L495"/>
    <mergeCell ref="I496:J496"/>
    <mergeCell ref="K496:L496"/>
    <mergeCell ref="I488:J488"/>
    <mergeCell ref="K488:L488"/>
    <mergeCell ref="I489:J489"/>
    <mergeCell ref="K489:L489"/>
    <mergeCell ref="I490:J490"/>
    <mergeCell ref="K490:L490"/>
    <mergeCell ref="I491:J491"/>
    <mergeCell ref="K491:L491"/>
    <mergeCell ref="I505:J505"/>
    <mergeCell ref="K505:L505"/>
    <mergeCell ref="I506:J506"/>
    <mergeCell ref="K506:L506"/>
    <mergeCell ref="I507:J507"/>
    <mergeCell ref="K507:L507"/>
    <mergeCell ref="I508:J508"/>
    <mergeCell ref="K508:L508"/>
    <mergeCell ref="I509:J509"/>
    <mergeCell ref="K509:L509"/>
    <mergeCell ref="I501:J501"/>
    <mergeCell ref="K501:L501"/>
    <mergeCell ref="I497:J497"/>
    <mergeCell ref="K497:L497"/>
    <mergeCell ref="I498:J498"/>
    <mergeCell ref="K498:L498"/>
    <mergeCell ref="I499:J499"/>
    <mergeCell ref="K499:L499"/>
    <mergeCell ref="I500:J500"/>
    <mergeCell ref="K500:L500"/>
    <mergeCell ref="I516:J516"/>
    <mergeCell ref="K516:L516"/>
    <mergeCell ref="I517:J517"/>
    <mergeCell ref="K517:L517"/>
    <mergeCell ref="I518:J518"/>
    <mergeCell ref="K518:L518"/>
    <mergeCell ref="I519:J519"/>
    <mergeCell ref="K519:L519"/>
    <mergeCell ref="I520:J520"/>
    <mergeCell ref="K520:L520"/>
    <mergeCell ref="I510:J510"/>
    <mergeCell ref="K510:L510"/>
    <mergeCell ref="I511:J511"/>
    <mergeCell ref="K511:L511"/>
    <mergeCell ref="I512:J512"/>
    <mergeCell ref="K512:L512"/>
    <mergeCell ref="I513:J513"/>
    <mergeCell ref="K513:L513"/>
    <mergeCell ref="I514:J514"/>
    <mergeCell ref="K514:L514"/>
    <mergeCell ref="I521:J521"/>
    <mergeCell ref="K521:L521"/>
    <mergeCell ref="I522:J522"/>
    <mergeCell ref="K522:L522"/>
    <mergeCell ref="I523:J523"/>
    <mergeCell ref="K523:L523"/>
    <mergeCell ref="I524:J524"/>
    <mergeCell ref="K524:L524"/>
    <mergeCell ref="I525:J525"/>
    <mergeCell ref="K525:L525"/>
    <mergeCell ref="I544:J544"/>
    <mergeCell ref="K544:L544"/>
    <mergeCell ref="I545:J545"/>
    <mergeCell ref="K545:L545"/>
    <mergeCell ref="I546:J546"/>
    <mergeCell ref="I530:J530"/>
    <mergeCell ref="K530:L530"/>
    <mergeCell ref="I531:J531"/>
    <mergeCell ref="Q562:R562"/>
    <mergeCell ref="I539:J539"/>
    <mergeCell ref="K539:L539"/>
    <mergeCell ref="I540:J540"/>
    <mergeCell ref="K540:L540"/>
    <mergeCell ref="I541:J541"/>
    <mergeCell ref="K541:L541"/>
    <mergeCell ref="I542:J542"/>
    <mergeCell ref="K542:L542"/>
    <mergeCell ref="I543:J543"/>
    <mergeCell ref="K543:L543"/>
    <mergeCell ref="Q551:R560"/>
    <mergeCell ref="Q561:R561"/>
    <mergeCell ref="I551:J551"/>
    <mergeCell ref="I526:J526"/>
    <mergeCell ref="K526:L526"/>
    <mergeCell ref="I527:J527"/>
    <mergeCell ref="K527:L527"/>
    <mergeCell ref="I528:J528"/>
    <mergeCell ref="K528:L528"/>
    <mergeCell ref="I529:J529"/>
    <mergeCell ref="K529:L529"/>
    <mergeCell ref="I558:J558"/>
    <mergeCell ref="K558:L558"/>
    <mergeCell ref="I559:J559"/>
    <mergeCell ref="K559:L559"/>
    <mergeCell ref="I557:J557"/>
    <mergeCell ref="K557:L557"/>
    <mergeCell ref="G545:H545"/>
    <mergeCell ref="G546:H546"/>
    <mergeCell ref="G547:H547"/>
    <mergeCell ref="G548:H548"/>
    <mergeCell ref="G550:H550"/>
    <mergeCell ref="G552:H552"/>
    <mergeCell ref="G553:H553"/>
    <mergeCell ref="G554:H554"/>
    <mergeCell ref="G555:H555"/>
    <mergeCell ref="G556:H556"/>
    <mergeCell ref="G549:H549"/>
    <mergeCell ref="K531:L531"/>
    <mergeCell ref="I532:J532"/>
    <mergeCell ref="K532:L532"/>
    <mergeCell ref="I533:J533"/>
    <mergeCell ref="K533:L533"/>
    <mergeCell ref="K554:L554"/>
    <mergeCell ref="I555:J555"/>
    <mergeCell ref="K555:L555"/>
    <mergeCell ref="K546:L546"/>
    <mergeCell ref="K547:L547"/>
    <mergeCell ref="I548:J548"/>
    <mergeCell ref="K548:L548"/>
    <mergeCell ref="G551:H551"/>
    <mergeCell ref="I556:J556"/>
    <mergeCell ref="K556:L556"/>
    <mergeCell ref="I550:J550"/>
    <mergeCell ref="K550:L550"/>
    <mergeCell ref="E555:F555"/>
    <mergeCell ref="I547:J547"/>
    <mergeCell ref="K551:L551"/>
    <mergeCell ref="I552:J552"/>
    <mergeCell ref="K552:L552"/>
    <mergeCell ref="I553:J553"/>
    <mergeCell ref="K553:L553"/>
    <mergeCell ref="I554:J554"/>
    <mergeCell ref="C548:D548"/>
    <mergeCell ref="C551:D551"/>
    <mergeCell ref="C552:D552"/>
    <mergeCell ref="C553:D553"/>
    <mergeCell ref="C554:D554"/>
    <mergeCell ref="E550:F550"/>
    <mergeCell ref="E547:F547"/>
    <mergeCell ref="E548:F548"/>
    <mergeCell ref="E549:F549"/>
    <mergeCell ref="E576:F576"/>
    <mergeCell ref="I562:J562"/>
    <mergeCell ref="K564:L564"/>
    <mergeCell ref="I565:J565"/>
    <mergeCell ref="K565:L565"/>
    <mergeCell ref="I566:J566"/>
    <mergeCell ref="K566:L566"/>
    <mergeCell ref="E567:F567"/>
    <mergeCell ref="E568:F568"/>
    <mergeCell ref="I567:J567"/>
    <mergeCell ref="K567:L567"/>
    <mergeCell ref="I568:J568"/>
    <mergeCell ref="K568:L568"/>
    <mergeCell ref="K562:L562"/>
    <mergeCell ref="C556:D556"/>
    <mergeCell ref="G557:H557"/>
    <mergeCell ref="C557:D557"/>
    <mergeCell ref="G558:H558"/>
    <mergeCell ref="C558:D558"/>
    <mergeCell ref="G559:H559"/>
    <mergeCell ref="C559:D559"/>
    <mergeCell ref="G560:H560"/>
    <mergeCell ref="C560:D560"/>
    <mergeCell ref="C564:D564"/>
    <mergeCell ref="C565:D565"/>
    <mergeCell ref="C566:D566"/>
    <mergeCell ref="I560:J560"/>
    <mergeCell ref="K560:L560"/>
    <mergeCell ref="I561:J561"/>
    <mergeCell ref="K561:L561"/>
    <mergeCell ref="E559:F559"/>
    <mergeCell ref="E560:F560"/>
    <mergeCell ref="I1002:J1002"/>
    <mergeCell ref="K1002:L1002"/>
    <mergeCell ref="E1003:F1003"/>
    <mergeCell ref="I1003:J1003"/>
    <mergeCell ref="K1003:L1003"/>
    <mergeCell ref="E1004:F1004"/>
    <mergeCell ref="I1004:J1004"/>
    <mergeCell ref="K1004:L1004"/>
    <mergeCell ref="I997:J997"/>
    <mergeCell ref="I998:J998"/>
    <mergeCell ref="I999:J999"/>
    <mergeCell ref="K997:L997"/>
    <mergeCell ref="K998:L998"/>
    <mergeCell ref="K999:L999"/>
    <mergeCell ref="C996:L996"/>
    <mergeCell ref="C997:D997"/>
    <mergeCell ref="C998:D998"/>
    <mergeCell ref="C999:D999"/>
    <mergeCell ref="E1001:F1001"/>
    <mergeCell ref="I1001:J1001"/>
    <mergeCell ref="E1000:F1000"/>
    <mergeCell ref="I1000:J1000"/>
    <mergeCell ref="K1000:L1000"/>
    <mergeCell ref="C1001:D1001"/>
    <mergeCell ref="G1002:H1002"/>
    <mergeCell ref="C1002:D1002"/>
    <mergeCell ref="G1003:H1003"/>
    <mergeCell ref="C1003:D1003"/>
    <mergeCell ref="G1004:H1004"/>
    <mergeCell ref="C1004:D1004"/>
    <mergeCell ref="I1010:J1010"/>
    <mergeCell ref="K1010:L1010"/>
    <mergeCell ref="E1011:F1011"/>
    <mergeCell ref="I1011:J1011"/>
    <mergeCell ref="K1011:L1011"/>
    <mergeCell ref="E1012:F1012"/>
    <mergeCell ref="I1012:J1012"/>
    <mergeCell ref="K1012:L1012"/>
    <mergeCell ref="E1013:F1013"/>
    <mergeCell ref="I1013:J1013"/>
    <mergeCell ref="K1013:L1013"/>
    <mergeCell ref="E1014:F1014"/>
    <mergeCell ref="I1014:J1014"/>
    <mergeCell ref="K1014:L1014"/>
    <mergeCell ref="G1015:H1015"/>
    <mergeCell ref="E1005:F1005"/>
    <mergeCell ref="I1005:J1005"/>
    <mergeCell ref="K1005:L1005"/>
    <mergeCell ref="E1006:F1006"/>
    <mergeCell ref="I1006:J1006"/>
    <mergeCell ref="K1006:L1006"/>
    <mergeCell ref="E1007:F1007"/>
    <mergeCell ref="I1007:J1007"/>
    <mergeCell ref="K1007:L1007"/>
    <mergeCell ref="E1008:F1008"/>
    <mergeCell ref="I1008:J1008"/>
    <mergeCell ref="K1008:L1008"/>
    <mergeCell ref="E1009:F1009"/>
    <mergeCell ref="I1009:J1009"/>
    <mergeCell ref="K1009:L1009"/>
    <mergeCell ref="G1008:H1008"/>
    <mergeCell ref="G1010:H1010"/>
    <mergeCell ref="I1019:J1019"/>
    <mergeCell ref="K1019:L1019"/>
    <mergeCell ref="E1020:F1020"/>
    <mergeCell ref="I1020:J1020"/>
    <mergeCell ref="K1020:L1020"/>
    <mergeCell ref="E1021:F1021"/>
    <mergeCell ref="I1021:J1021"/>
    <mergeCell ref="K1021:L1021"/>
    <mergeCell ref="E1022:F1022"/>
    <mergeCell ref="I1022:J1022"/>
    <mergeCell ref="K1022:L1022"/>
    <mergeCell ref="E1023:F1023"/>
    <mergeCell ref="I1023:J1023"/>
    <mergeCell ref="K1023:L1023"/>
    <mergeCell ref="G1024:H1024"/>
    <mergeCell ref="E1015:F1015"/>
    <mergeCell ref="I1015:J1015"/>
    <mergeCell ref="K1015:L1015"/>
    <mergeCell ref="E1016:F1016"/>
    <mergeCell ref="I1016:J1016"/>
    <mergeCell ref="K1016:L1016"/>
    <mergeCell ref="E1017:F1017"/>
    <mergeCell ref="I1017:J1017"/>
    <mergeCell ref="K1017:L1017"/>
    <mergeCell ref="E1018:F1018"/>
    <mergeCell ref="I1018:J1018"/>
    <mergeCell ref="K1018:L1018"/>
    <mergeCell ref="G1016:H1016"/>
    <mergeCell ref="G1018:H1018"/>
    <mergeCell ref="E1024:F1024"/>
    <mergeCell ref="G1021:H1021"/>
    <mergeCell ref="G1020:H1020"/>
    <mergeCell ref="C1034:D1034"/>
    <mergeCell ref="C1035:D1035"/>
    <mergeCell ref="C1036:D1036"/>
    <mergeCell ref="C1037:D1037"/>
    <mergeCell ref="C1038:D1038"/>
    <mergeCell ref="C1039:D1039"/>
    <mergeCell ref="C1040:D1040"/>
    <mergeCell ref="C1041:D1041"/>
    <mergeCell ref="C1043:D1043"/>
    <mergeCell ref="C1044:D1044"/>
    <mergeCell ref="C1045:D1045"/>
    <mergeCell ref="C1042:D1042"/>
    <mergeCell ref="I1024:J1024"/>
    <mergeCell ref="K1024:L1024"/>
    <mergeCell ref="E1025:F1025"/>
    <mergeCell ref="I1025:J1025"/>
    <mergeCell ref="K1025:L1025"/>
    <mergeCell ref="E1026:F1026"/>
    <mergeCell ref="I1026:J1026"/>
    <mergeCell ref="K1026:L1026"/>
    <mergeCell ref="E1027:F1027"/>
    <mergeCell ref="I1027:J1027"/>
    <mergeCell ref="K1027:L1027"/>
    <mergeCell ref="E1028:F1028"/>
    <mergeCell ref="I1028:J1028"/>
    <mergeCell ref="K1028:L1028"/>
    <mergeCell ref="G1026:H1026"/>
    <mergeCell ref="C1026:D1026"/>
    <mergeCell ref="G1027:H1027"/>
    <mergeCell ref="C1027:D1027"/>
    <mergeCell ref="G1028:H1028"/>
    <mergeCell ref="I1029:J1029"/>
    <mergeCell ref="K1029:L1029"/>
    <mergeCell ref="E1030:F1030"/>
    <mergeCell ref="I1030:J1030"/>
    <mergeCell ref="K1030:L1030"/>
    <mergeCell ref="E1031:F1031"/>
    <mergeCell ref="I1031:J1031"/>
    <mergeCell ref="K1031:L1031"/>
    <mergeCell ref="C1032:D1032"/>
    <mergeCell ref="C1033:D1033"/>
    <mergeCell ref="G1032:H1032"/>
    <mergeCell ref="G1033:H1033"/>
    <mergeCell ref="I1032:J1032"/>
    <mergeCell ref="K1032:L1032"/>
    <mergeCell ref="G1030:H1030"/>
    <mergeCell ref="C1030:D1030"/>
    <mergeCell ref="G1031:H1031"/>
    <mergeCell ref="C1031:D1031"/>
    <mergeCell ref="E1029:F1029"/>
    <mergeCell ref="G1034:H1034"/>
    <mergeCell ref="G1035:H1035"/>
    <mergeCell ref="G1036:H1036"/>
    <mergeCell ref="G1037:H1037"/>
    <mergeCell ref="G1038:H1038"/>
    <mergeCell ref="G1039:H1039"/>
    <mergeCell ref="G1040:H1040"/>
    <mergeCell ref="G1041:H1041"/>
    <mergeCell ref="G1043:H1043"/>
    <mergeCell ref="G1044:H1044"/>
    <mergeCell ref="G1045:H1045"/>
    <mergeCell ref="G1042:H1042"/>
    <mergeCell ref="G1046:H1046"/>
    <mergeCell ref="E1032:F1032"/>
    <mergeCell ref="E1033:F1033"/>
    <mergeCell ref="E1034:F1034"/>
    <mergeCell ref="E1035:F1035"/>
    <mergeCell ref="E1036:F1036"/>
    <mergeCell ref="E1037:F1037"/>
    <mergeCell ref="E1038:F1038"/>
    <mergeCell ref="E1039:F1039"/>
    <mergeCell ref="E1040:F1040"/>
    <mergeCell ref="E1041:F1041"/>
    <mergeCell ref="E1043:F1043"/>
    <mergeCell ref="E1044:F1044"/>
    <mergeCell ref="E1045:F1045"/>
    <mergeCell ref="E1042:F1042"/>
    <mergeCell ref="E1046:F1046"/>
    <mergeCell ref="I1037:J1037"/>
    <mergeCell ref="K1037:L1037"/>
    <mergeCell ref="I1038:J1038"/>
    <mergeCell ref="K1038:L1038"/>
    <mergeCell ref="I1039:J1039"/>
    <mergeCell ref="K1039:L1039"/>
    <mergeCell ref="I1040:J1040"/>
    <mergeCell ref="K1040:L1040"/>
    <mergeCell ref="G1055:H1055"/>
    <mergeCell ref="G1066:H1066"/>
    <mergeCell ref="I1056:J1056"/>
    <mergeCell ref="K1056:L1056"/>
    <mergeCell ref="I1057:J1057"/>
    <mergeCell ref="K1057:L1057"/>
    <mergeCell ref="I1058:J1058"/>
    <mergeCell ref="K1058:L1058"/>
    <mergeCell ref="I1059:J1059"/>
    <mergeCell ref="K1059:L1059"/>
    <mergeCell ref="I1045:J1045"/>
    <mergeCell ref="K1045:L1045"/>
    <mergeCell ref="I1042:J1042"/>
    <mergeCell ref="K1042:L1042"/>
    <mergeCell ref="I1046:J1046"/>
    <mergeCell ref="K1046:L1046"/>
    <mergeCell ref="I1051:J1051"/>
    <mergeCell ref="K1051:L1051"/>
    <mergeCell ref="I1052:J1052"/>
    <mergeCell ref="K1052:L1052"/>
    <mergeCell ref="I1053:J1053"/>
    <mergeCell ref="K1053:L1053"/>
    <mergeCell ref="I1054:J1054"/>
    <mergeCell ref="K1054:L1054"/>
    <mergeCell ref="O1047:P1107"/>
    <mergeCell ref="Q1047:R1049"/>
    <mergeCell ref="Q1050:R1062"/>
    <mergeCell ref="Q1063:R1078"/>
    <mergeCell ref="Q1079:R1089"/>
    <mergeCell ref="Q1090:R1099"/>
    <mergeCell ref="Q1100:R1104"/>
    <mergeCell ref="Q1105:R1106"/>
    <mergeCell ref="Q1107:R1107"/>
    <mergeCell ref="I1063:J1063"/>
    <mergeCell ref="K1063:L1063"/>
    <mergeCell ref="I1064:J1064"/>
    <mergeCell ref="K1064:L1064"/>
    <mergeCell ref="I1065:J1065"/>
    <mergeCell ref="K1065:L1065"/>
    <mergeCell ref="I1066:J1066"/>
    <mergeCell ref="I1060:J1060"/>
    <mergeCell ref="K1060:L1060"/>
    <mergeCell ref="K1067:L1067"/>
    <mergeCell ref="I1068:J1068"/>
    <mergeCell ref="K1068:L1068"/>
    <mergeCell ref="I1069:J1069"/>
    <mergeCell ref="I1047:J1047"/>
    <mergeCell ref="K1047:L1047"/>
    <mergeCell ref="I1048:J1048"/>
    <mergeCell ref="K1048:L1048"/>
    <mergeCell ref="I1049:J1049"/>
    <mergeCell ref="K1049:L1049"/>
    <mergeCell ref="I1050:J1050"/>
    <mergeCell ref="K1050:L1050"/>
    <mergeCell ref="K1069:L1069"/>
    <mergeCell ref="I1070:J1070"/>
    <mergeCell ref="O1032:P1046"/>
    <mergeCell ref="Q1032:R1046"/>
    <mergeCell ref="I1033:J1033"/>
    <mergeCell ref="I1041:J1041"/>
    <mergeCell ref="K1066:L1066"/>
    <mergeCell ref="I1067:J1067"/>
    <mergeCell ref="K1033:L1033"/>
    <mergeCell ref="I1034:J1034"/>
    <mergeCell ref="K1034:L1034"/>
    <mergeCell ref="I1035:J1035"/>
    <mergeCell ref="K1035:L1035"/>
    <mergeCell ref="I1036:J1036"/>
    <mergeCell ref="K1036:L1036"/>
    <mergeCell ref="C1055:D1055"/>
    <mergeCell ref="G1056:H1056"/>
    <mergeCell ref="E1048:F1048"/>
    <mergeCell ref="E1049:F1049"/>
    <mergeCell ref="E1050:F1050"/>
    <mergeCell ref="E1051:F1051"/>
    <mergeCell ref="E1052:F1052"/>
    <mergeCell ref="E1053:F1053"/>
    <mergeCell ref="E1054:F1054"/>
    <mergeCell ref="E1055:F1055"/>
    <mergeCell ref="E1056:F1056"/>
    <mergeCell ref="E1057:F1057"/>
    <mergeCell ref="E1058:F1058"/>
    <mergeCell ref="E1059:F1059"/>
    <mergeCell ref="K1041:L1041"/>
    <mergeCell ref="I1043:J1043"/>
    <mergeCell ref="K1043:L1043"/>
    <mergeCell ref="I1044:J1044"/>
    <mergeCell ref="K1044:L1044"/>
    <mergeCell ref="C1046:D1046"/>
    <mergeCell ref="G1047:H1047"/>
    <mergeCell ref="C1047:D1047"/>
    <mergeCell ref="G1048:H1048"/>
    <mergeCell ref="C1048:D1048"/>
    <mergeCell ref="G1049:H1049"/>
    <mergeCell ref="C1049:D1049"/>
    <mergeCell ref="G1050:H1050"/>
    <mergeCell ref="C1050:D1050"/>
    <mergeCell ref="G1051:H1051"/>
    <mergeCell ref="C1051:D1051"/>
    <mergeCell ref="G1052:H1052"/>
    <mergeCell ref="C1052:D1052"/>
    <mergeCell ref="G1053:H1053"/>
    <mergeCell ref="C1053:D1053"/>
    <mergeCell ref="G1054:H1054"/>
    <mergeCell ref="C1054:D1054"/>
    <mergeCell ref="E1047:F1047"/>
    <mergeCell ref="C1066:D1066"/>
    <mergeCell ref="G1067:H1067"/>
    <mergeCell ref="C1067:D1067"/>
    <mergeCell ref="G1068:H1068"/>
    <mergeCell ref="C1068:D1068"/>
    <mergeCell ref="G1069:H1069"/>
    <mergeCell ref="C1069:D1069"/>
    <mergeCell ref="G1070:H1070"/>
    <mergeCell ref="C1070:D1070"/>
    <mergeCell ref="G1071:H1071"/>
    <mergeCell ref="C1071:D1071"/>
    <mergeCell ref="G1072:H1072"/>
    <mergeCell ref="C1072:D1072"/>
    <mergeCell ref="G1073:H1073"/>
    <mergeCell ref="C1073:D1073"/>
    <mergeCell ref="E1073:F1073"/>
    <mergeCell ref="E1066:F1066"/>
    <mergeCell ref="E1067:F1067"/>
    <mergeCell ref="E1068:F1068"/>
    <mergeCell ref="E1069:F1069"/>
    <mergeCell ref="E1070:F1070"/>
    <mergeCell ref="E1071:F1071"/>
    <mergeCell ref="E1072:F1072"/>
    <mergeCell ref="G1074:H1074"/>
    <mergeCell ref="C1074:D1074"/>
    <mergeCell ref="G1075:H1075"/>
    <mergeCell ref="C1075:D1075"/>
    <mergeCell ref="G1076:H1076"/>
    <mergeCell ref="C1076:D1076"/>
    <mergeCell ref="G1077:H1077"/>
    <mergeCell ref="C1077:D1077"/>
    <mergeCell ref="G1078:H1078"/>
    <mergeCell ref="C1078:D1078"/>
    <mergeCell ref="G1079:H1079"/>
    <mergeCell ref="C1079:D1079"/>
    <mergeCell ref="G1080:H1080"/>
    <mergeCell ref="C1080:D1080"/>
    <mergeCell ref="E1077:F1077"/>
    <mergeCell ref="E1078:F1078"/>
    <mergeCell ref="E1079:F1079"/>
    <mergeCell ref="E1080:F1080"/>
    <mergeCell ref="E1074:F1074"/>
    <mergeCell ref="E1075:F1075"/>
    <mergeCell ref="E1076:F1076"/>
    <mergeCell ref="G1105:H1105"/>
    <mergeCell ref="C1105:D1105"/>
    <mergeCell ref="E1097:F1097"/>
    <mergeCell ref="E1098:F1098"/>
    <mergeCell ref="E1099:F1099"/>
    <mergeCell ref="E1100:F1100"/>
    <mergeCell ref="E1101:F1101"/>
    <mergeCell ref="E1102:F1102"/>
    <mergeCell ref="E1103:F1103"/>
    <mergeCell ref="E1104:F1104"/>
    <mergeCell ref="E1105:F1105"/>
    <mergeCell ref="E1091:F1091"/>
    <mergeCell ref="E1092:F1092"/>
    <mergeCell ref="E1093:F1093"/>
    <mergeCell ref="G1091:H1091"/>
    <mergeCell ref="C1091:D1091"/>
    <mergeCell ref="G1092:H1092"/>
    <mergeCell ref="C1092:D1092"/>
    <mergeCell ref="G1093:H1093"/>
    <mergeCell ref="C1093:D1093"/>
    <mergeCell ref="G1094:H1094"/>
    <mergeCell ref="C1094:D1094"/>
    <mergeCell ref="G1095:H1095"/>
    <mergeCell ref="C1095:D1095"/>
    <mergeCell ref="G1096:H1096"/>
    <mergeCell ref="C1096:D1096"/>
    <mergeCell ref="C1104:D1104"/>
    <mergeCell ref="I1079:J1079"/>
    <mergeCell ref="K1079:L1079"/>
    <mergeCell ref="C1083:D1083"/>
    <mergeCell ref="G1084:H1084"/>
    <mergeCell ref="C1084:D1084"/>
    <mergeCell ref="G1085:H1085"/>
    <mergeCell ref="C1085:D1085"/>
    <mergeCell ref="G1086:H1086"/>
    <mergeCell ref="C1086:D1086"/>
    <mergeCell ref="G1087:H1087"/>
    <mergeCell ref="C1087:D1087"/>
    <mergeCell ref="G1089:H1089"/>
    <mergeCell ref="C1089:D1089"/>
    <mergeCell ref="G1090:H1090"/>
    <mergeCell ref="C1099:D1099"/>
    <mergeCell ref="C1090:D1090"/>
    <mergeCell ref="E1081:F1081"/>
    <mergeCell ref="E1082:F1082"/>
    <mergeCell ref="E1083:F1083"/>
    <mergeCell ref="E1084:F1084"/>
    <mergeCell ref="E1085:F1085"/>
    <mergeCell ref="E1086:F1086"/>
    <mergeCell ref="E1089:F1089"/>
    <mergeCell ref="E1090:F1090"/>
    <mergeCell ref="C1081:D1081"/>
    <mergeCell ref="I1097:J1097"/>
    <mergeCell ref="K1097:L1097"/>
    <mergeCell ref="I1098:J1098"/>
    <mergeCell ref="K1081:L1081"/>
    <mergeCell ref="I1090:J1090"/>
    <mergeCell ref="G1097:H1097"/>
    <mergeCell ref="I1055:J1055"/>
    <mergeCell ref="K1055:L1055"/>
    <mergeCell ref="K1101:L1101"/>
    <mergeCell ref="K1071:L1071"/>
    <mergeCell ref="I1072:J1072"/>
    <mergeCell ref="K1072:L1072"/>
    <mergeCell ref="I1073:J1073"/>
    <mergeCell ref="K1073:L1073"/>
    <mergeCell ref="I1074:J1074"/>
    <mergeCell ref="K1074:L1074"/>
    <mergeCell ref="K1090:L1090"/>
    <mergeCell ref="I1091:J1091"/>
    <mergeCell ref="K1091:L1091"/>
    <mergeCell ref="I1075:J1075"/>
    <mergeCell ref="K1075:L1075"/>
    <mergeCell ref="I1094:J1094"/>
    <mergeCell ref="K1070:L1070"/>
    <mergeCell ref="I1071:J1071"/>
    <mergeCell ref="I1076:J1076"/>
    <mergeCell ref="K1076:L1076"/>
    <mergeCell ref="I1077:J1077"/>
    <mergeCell ref="K1077:L1077"/>
    <mergeCell ref="I1078:J1078"/>
    <mergeCell ref="K1078:L1078"/>
    <mergeCell ref="I1082:J1082"/>
    <mergeCell ref="K1082:L1082"/>
    <mergeCell ref="I1083:J1083"/>
    <mergeCell ref="K1083:L1083"/>
    <mergeCell ref="I1084:J1084"/>
    <mergeCell ref="K1084:L1084"/>
    <mergeCell ref="I1080:J1080"/>
    <mergeCell ref="K1080:L1080"/>
    <mergeCell ref="I1081:J1081"/>
    <mergeCell ref="G1099:H1099"/>
    <mergeCell ref="G1081:H1081"/>
    <mergeCell ref="E1094:F1094"/>
    <mergeCell ref="E1095:F1095"/>
    <mergeCell ref="E1096:F1096"/>
    <mergeCell ref="G1082:H1082"/>
    <mergeCell ref="K1085:L1085"/>
    <mergeCell ref="K1086:L1086"/>
    <mergeCell ref="K1087:L1087"/>
    <mergeCell ref="K1089:L1089"/>
    <mergeCell ref="K1088:L1088"/>
    <mergeCell ref="G1088:H1088"/>
    <mergeCell ref="C1056:D1056"/>
    <mergeCell ref="G1057:H1057"/>
    <mergeCell ref="C1057:D1057"/>
    <mergeCell ref="G1058:H1058"/>
    <mergeCell ref="C1058:D1058"/>
    <mergeCell ref="G1059:H1059"/>
    <mergeCell ref="C1059:D1059"/>
    <mergeCell ref="G1060:H1060"/>
    <mergeCell ref="C1060:D1060"/>
    <mergeCell ref="G1063:H1063"/>
    <mergeCell ref="C1063:D1063"/>
    <mergeCell ref="G1064:H1064"/>
    <mergeCell ref="C1064:D1064"/>
    <mergeCell ref="G1065:H1065"/>
    <mergeCell ref="C1065:D1065"/>
    <mergeCell ref="E1060:F1060"/>
    <mergeCell ref="E1063:F1063"/>
    <mergeCell ref="E1064:F1064"/>
    <mergeCell ref="E1065:F1065"/>
    <mergeCell ref="C1082:D1082"/>
    <mergeCell ref="G1083:H1083"/>
    <mergeCell ref="E1087:F1087"/>
    <mergeCell ref="E1117:F1117"/>
    <mergeCell ref="E1118:F1118"/>
    <mergeCell ref="C1088:D1088"/>
    <mergeCell ref="E1088:F1088"/>
    <mergeCell ref="I1088:J1088"/>
    <mergeCell ref="C1097:D1097"/>
    <mergeCell ref="G1098:H1098"/>
    <mergeCell ref="C1098:D1098"/>
    <mergeCell ref="E1106:F1106"/>
    <mergeCell ref="G1106:H1106"/>
    <mergeCell ref="C1106:D1106"/>
    <mergeCell ref="I1085:J1085"/>
    <mergeCell ref="I1100:J1100"/>
    <mergeCell ref="I1101:J1101"/>
    <mergeCell ref="I1102:J1102"/>
    <mergeCell ref="I1103:J1103"/>
    <mergeCell ref="G1100:H1100"/>
    <mergeCell ref="C1100:D1100"/>
    <mergeCell ref="G1101:H1101"/>
    <mergeCell ref="C1101:D1101"/>
    <mergeCell ref="G1102:H1102"/>
    <mergeCell ref="C1102:D1102"/>
    <mergeCell ref="I1086:J1086"/>
    <mergeCell ref="I1087:J1087"/>
    <mergeCell ref="I1089:J1089"/>
    <mergeCell ref="I1099:J1099"/>
    <mergeCell ref="G1103:H1103"/>
    <mergeCell ref="C1103:D1103"/>
    <mergeCell ref="G1104:H1104"/>
    <mergeCell ref="O1108:P1116"/>
    <mergeCell ref="Q1108:R1112"/>
    <mergeCell ref="Q1115:R1115"/>
    <mergeCell ref="Q1116:R1116"/>
    <mergeCell ref="G1108:H1108"/>
    <mergeCell ref="C1108:D1108"/>
    <mergeCell ref="G1109:H1109"/>
    <mergeCell ref="C1109:D1109"/>
    <mergeCell ref="G1110:H1110"/>
    <mergeCell ref="C1110:D1110"/>
    <mergeCell ref="G1111:H1111"/>
    <mergeCell ref="C1111:D1111"/>
    <mergeCell ref="G1112:H1112"/>
    <mergeCell ref="C1112:D1112"/>
    <mergeCell ref="I1108:J1108"/>
    <mergeCell ref="K1108:L1108"/>
    <mergeCell ref="I1109:J1109"/>
    <mergeCell ref="K1109:L1109"/>
    <mergeCell ref="I1110:J1110"/>
    <mergeCell ref="E1108:F1108"/>
    <mergeCell ref="E1109:F1109"/>
    <mergeCell ref="E1110:F1110"/>
    <mergeCell ref="E1111:F1111"/>
    <mergeCell ref="E1112:F1112"/>
    <mergeCell ref="K1110:L1110"/>
    <mergeCell ref="I1111:J1111"/>
    <mergeCell ref="K1111:L1111"/>
    <mergeCell ref="I1112:J1112"/>
    <mergeCell ref="K1112:L1112"/>
    <mergeCell ref="E1114:F1114"/>
    <mergeCell ref="I1104:J1104"/>
    <mergeCell ref="K1104:L1104"/>
    <mergeCell ref="I1105:J1105"/>
    <mergeCell ref="K1105:L1105"/>
    <mergeCell ref="I1106:J1106"/>
    <mergeCell ref="K1092:L1092"/>
    <mergeCell ref="I1093:J1093"/>
    <mergeCell ref="K1093:L1093"/>
    <mergeCell ref="K1106:L1106"/>
    <mergeCell ref="K1094:L1094"/>
    <mergeCell ref="I1095:J1095"/>
    <mergeCell ref="K1095:L1095"/>
    <mergeCell ref="I1096:J1096"/>
    <mergeCell ref="K1096:L1096"/>
    <mergeCell ref="K1100:L1100"/>
    <mergeCell ref="K1102:L1102"/>
    <mergeCell ref="K1103:L1103"/>
    <mergeCell ref="K1098:L1098"/>
    <mergeCell ref="K1099:L1099"/>
    <mergeCell ref="I1092:J1092"/>
    <mergeCell ref="O1117:P1128"/>
    <mergeCell ref="Q1117:R1119"/>
    <mergeCell ref="Q1120:R1120"/>
    <mergeCell ref="Q1121:R1128"/>
    <mergeCell ref="G1117:H1117"/>
    <mergeCell ref="C1117:D1117"/>
    <mergeCell ref="G1118:H1118"/>
    <mergeCell ref="C1118:D1118"/>
    <mergeCell ref="G1119:H1119"/>
    <mergeCell ref="C1119:D1119"/>
    <mergeCell ref="G1121:H1121"/>
    <mergeCell ref="C1121:D1121"/>
    <mergeCell ref="G1122:H1122"/>
    <mergeCell ref="C1122:D1122"/>
    <mergeCell ref="G1123:H1123"/>
    <mergeCell ref="C1123:D1123"/>
    <mergeCell ref="G1124:H1124"/>
    <mergeCell ref="C1124:D1124"/>
    <mergeCell ref="G1125:H1125"/>
    <mergeCell ref="C1125:D1125"/>
    <mergeCell ref="G1126:H1126"/>
    <mergeCell ref="C1126:D1126"/>
    <mergeCell ref="G1127:H1127"/>
    <mergeCell ref="C1127:D1127"/>
    <mergeCell ref="G1128:H1128"/>
    <mergeCell ref="C1128:D1128"/>
    <mergeCell ref="I1117:J1117"/>
    <mergeCell ref="K1117:L1117"/>
    <mergeCell ref="I1127:J1127"/>
    <mergeCell ref="K1127:L1127"/>
    <mergeCell ref="I1128:J1128"/>
    <mergeCell ref="K1128:L1128"/>
    <mergeCell ref="E1119:F1119"/>
    <mergeCell ref="E1121:F1121"/>
    <mergeCell ref="E1122:F1122"/>
    <mergeCell ref="E1123:F1123"/>
    <mergeCell ref="E1124:F1124"/>
    <mergeCell ref="E1125:F1125"/>
    <mergeCell ref="E1126:F1126"/>
    <mergeCell ref="E1127:F1127"/>
    <mergeCell ref="E1128:F1128"/>
    <mergeCell ref="C1120:L1120"/>
    <mergeCell ref="K1118:L1118"/>
    <mergeCell ref="I1119:J1119"/>
    <mergeCell ref="K1119:L1119"/>
    <mergeCell ref="I1121:J1121"/>
    <mergeCell ref="K1121:L1121"/>
    <mergeCell ref="I1122:J1122"/>
    <mergeCell ref="K1122:L1122"/>
    <mergeCell ref="I1123:J1123"/>
    <mergeCell ref="K1123:L1123"/>
    <mergeCell ref="I1124:J1124"/>
    <mergeCell ref="K1124:L1124"/>
    <mergeCell ref="I1125:J1125"/>
    <mergeCell ref="K1125:L1125"/>
    <mergeCell ref="I1126:J1126"/>
    <mergeCell ref="K1126:L1126"/>
    <mergeCell ref="I1118:J1118"/>
    <mergeCell ref="O1129:P1217"/>
    <mergeCell ref="Q1129:R1165"/>
    <mergeCell ref="Q1166:R1167"/>
    <mergeCell ref="Q1168:R1179"/>
    <mergeCell ref="Q1180:R1217"/>
    <mergeCell ref="G1129:H1129"/>
    <mergeCell ref="C1129:D1129"/>
    <mergeCell ref="G1130:H1130"/>
    <mergeCell ref="C1130:D1130"/>
    <mergeCell ref="G1131:H1131"/>
    <mergeCell ref="C1131:D1131"/>
    <mergeCell ref="G1132:H1132"/>
    <mergeCell ref="C1132:D1132"/>
    <mergeCell ref="G1133:H1133"/>
    <mergeCell ref="C1133:D1133"/>
    <mergeCell ref="G1134:H1134"/>
    <mergeCell ref="C1134:D1134"/>
    <mergeCell ref="G1135:H1135"/>
    <mergeCell ref="C1135:D1135"/>
    <mergeCell ref="G1136:H1136"/>
    <mergeCell ref="C1136:D1136"/>
    <mergeCell ref="G1137:H1137"/>
    <mergeCell ref="C1137:D1137"/>
    <mergeCell ref="G1138:H1138"/>
    <mergeCell ref="C1138:D1138"/>
    <mergeCell ref="G1139:H1139"/>
    <mergeCell ref="C1139:D1139"/>
    <mergeCell ref="G1140:H1140"/>
    <mergeCell ref="C1140:D1140"/>
    <mergeCell ref="G1141:H1141"/>
    <mergeCell ref="C1141:D1141"/>
    <mergeCell ref="G1142:H1142"/>
    <mergeCell ref="C1142:D1142"/>
    <mergeCell ref="G1143:H1143"/>
    <mergeCell ref="C1143:D1143"/>
    <mergeCell ref="G1144:H1144"/>
    <mergeCell ref="C1144:D1144"/>
    <mergeCell ref="G1145:H1145"/>
    <mergeCell ref="C1145:D1145"/>
    <mergeCell ref="G1146:H1146"/>
    <mergeCell ref="C1146:D1146"/>
    <mergeCell ref="G1147:H1147"/>
    <mergeCell ref="C1147:D1147"/>
    <mergeCell ref="G1148:H1148"/>
    <mergeCell ref="C1148:D1148"/>
    <mergeCell ref="G1149:H1149"/>
    <mergeCell ref="C1149:D1149"/>
    <mergeCell ref="G1150:H1150"/>
    <mergeCell ref="C1150:D1150"/>
    <mergeCell ref="E1150:F1150"/>
    <mergeCell ref="E1146:F1146"/>
    <mergeCell ref="E1147:F1147"/>
    <mergeCell ref="E1148:F1148"/>
    <mergeCell ref="E1149:F1149"/>
    <mergeCell ref="E1145:F1145"/>
    <mergeCell ref="G1151:H1151"/>
    <mergeCell ref="C1151:D1151"/>
    <mergeCell ref="G1152:H1152"/>
    <mergeCell ref="C1152:D1152"/>
    <mergeCell ref="G1153:H1153"/>
    <mergeCell ref="C1153:D1153"/>
    <mergeCell ref="G1154:H1154"/>
    <mergeCell ref="C1154:D1154"/>
    <mergeCell ref="G1155:H1155"/>
    <mergeCell ref="C1155:D1155"/>
    <mergeCell ref="G1156:H1156"/>
    <mergeCell ref="C1156:D1156"/>
    <mergeCell ref="G1157:H1157"/>
    <mergeCell ref="C1157:D1157"/>
    <mergeCell ref="G1158:H1158"/>
    <mergeCell ref="C1158:D1158"/>
    <mergeCell ref="E1157:F1157"/>
    <mergeCell ref="E1158:F1158"/>
    <mergeCell ref="E1153:F1153"/>
    <mergeCell ref="E1154:F1154"/>
    <mergeCell ref="E1155:F1155"/>
    <mergeCell ref="E1156:F1156"/>
    <mergeCell ref="E1151:F1151"/>
    <mergeCell ref="E1152:F1152"/>
    <mergeCell ref="G1159:H1159"/>
    <mergeCell ref="C1159:D1159"/>
    <mergeCell ref="G1160:H1160"/>
    <mergeCell ref="C1160:D1160"/>
    <mergeCell ref="G1161:H1161"/>
    <mergeCell ref="C1161:D1161"/>
    <mergeCell ref="G1162:H1162"/>
    <mergeCell ref="C1162:D1162"/>
    <mergeCell ref="G1163:H1163"/>
    <mergeCell ref="C1163:D1163"/>
    <mergeCell ref="G1164:H1164"/>
    <mergeCell ref="C1164:D1164"/>
    <mergeCell ref="G1165:H1165"/>
    <mergeCell ref="C1165:D1165"/>
    <mergeCell ref="G1166:H1166"/>
    <mergeCell ref="C1166:D1166"/>
    <mergeCell ref="E1159:F1159"/>
    <mergeCell ref="E1160:F1160"/>
    <mergeCell ref="E1161:F1161"/>
    <mergeCell ref="E1162:F1162"/>
    <mergeCell ref="E1163:F1163"/>
    <mergeCell ref="E1164:F1164"/>
    <mergeCell ref="E1165:F1165"/>
    <mergeCell ref="E1166:F1166"/>
    <mergeCell ref="G1167:H1167"/>
    <mergeCell ref="C1167:D1167"/>
    <mergeCell ref="G1168:H1168"/>
    <mergeCell ref="C1168:D1168"/>
    <mergeCell ref="G1169:H1169"/>
    <mergeCell ref="C1169:D1169"/>
    <mergeCell ref="G1170:H1170"/>
    <mergeCell ref="C1170:D1170"/>
    <mergeCell ref="G1171:H1171"/>
    <mergeCell ref="C1171:D1171"/>
    <mergeCell ref="G1172:H1172"/>
    <mergeCell ref="C1172:D1172"/>
    <mergeCell ref="G1173:H1173"/>
    <mergeCell ref="C1173:D1173"/>
    <mergeCell ref="E1180:F1180"/>
    <mergeCell ref="E1181:F1181"/>
    <mergeCell ref="G1174:H1174"/>
    <mergeCell ref="C1174:D1174"/>
    <mergeCell ref="E1167:F1167"/>
    <mergeCell ref="E1168:F1168"/>
    <mergeCell ref="E1169:F1169"/>
    <mergeCell ref="E1170:F1170"/>
    <mergeCell ref="E1171:F1171"/>
    <mergeCell ref="E1172:F1172"/>
    <mergeCell ref="E1188:F1188"/>
    <mergeCell ref="G1175:H1175"/>
    <mergeCell ref="C1175:D1175"/>
    <mergeCell ref="G1176:H1176"/>
    <mergeCell ref="C1176:D1176"/>
    <mergeCell ref="G1177:H1177"/>
    <mergeCell ref="C1177:D1177"/>
    <mergeCell ref="G1178:H1178"/>
    <mergeCell ref="C1178:D1178"/>
    <mergeCell ref="G1179:H1179"/>
    <mergeCell ref="C1179:D1179"/>
    <mergeCell ref="G1180:H1180"/>
    <mergeCell ref="C1180:D1180"/>
    <mergeCell ref="G1181:H1181"/>
    <mergeCell ref="C1181:D1181"/>
    <mergeCell ref="G1182:H1182"/>
    <mergeCell ref="C1182:D1182"/>
    <mergeCell ref="E1197:F1197"/>
    <mergeCell ref="E1198:F1198"/>
    <mergeCell ref="E1199:F1199"/>
    <mergeCell ref="E1200:F1200"/>
    <mergeCell ref="E1192:F1192"/>
    <mergeCell ref="E1193:F1193"/>
    <mergeCell ref="G1183:H1183"/>
    <mergeCell ref="C1183:D1183"/>
    <mergeCell ref="G1184:H1184"/>
    <mergeCell ref="C1184:D1184"/>
    <mergeCell ref="G1185:H1185"/>
    <mergeCell ref="C1185:D1185"/>
    <mergeCell ref="G1186:H1186"/>
    <mergeCell ref="C1186:D1186"/>
    <mergeCell ref="G1187:H1187"/>
    <mergeCell ref="C1187:D1187"/>
    <mergeCell ref="G1188:H1188"/>
    <mergeCell ref="C1188:D1188"/>
    <mergeCell ref="G1189:H1189"/>
    <mergeCell ref="C1189:D1189"/>
    <mergeCell ref="G1190:H1190"/>
    <mergeCell ref="C1190:D1190"/>
    <mergeCell ref="G1191:H1191"/>
    <mergeCell ref="C1191:D1191"/>
    <mergeCell ref="E1189:F1189"/>
    <mergeCell ref="E1190:F1190"/>
    <mergeCell ref="E1191:F1191"/>
    <mergeCell ref="E1183:F1183"/>
    <mergeCell ref="E1184:F1184"/>
    <mergeCell ref="E1185:F1185"/>
    <mergeCell ref="E1186:F1186"/>
    <mergeCell ref="E1187:F1187"/>
    <mergeCell ref="C1210:D1210"/>
    <mergeCell ref="G1211:H1211"/>
    <mergeCell ref="C1211:D1211"/>
    <mergeCell ref="G1212:H1212"/>
    <mergeCell ref="C1212:D1212"/>
    <mergeCell ref="E1203:F1203"/>
    <mergeCell ref="E1204:F1204"/>
    <mergeCell ref="E1205:F1205"/>
    <mergeCell ref="E1206:F1206"/>
    <mergeCell ref="E1207:F1207"/>
    <mergeCell ref="E1208:F1208"/>
    <mergeCell ref="G1192:H1192"/>
    <mergeCell ref="C1192:D1192"/>
    <mergeCell ref="G1193:H1193"/>
    <mergeCell ref="C1193:D1193"/>
    <mergeCell ref="G1194:H1194"/>
    <mergeCell ref="C1194:D1194"/>
    <mergeCell ref="G1195:H1195"/>
    <mergeCell ref="C1195:D1195"/>
    <mergeCell ref="G1196:H1196"/>
    <mergeCell ref="C1196:D1196"/>
    <mergeCell ref="G1197:H1197"/>
    <mergeCell ref="C1197:D1197"/>
    <mergeCell ref="G1198:H1198"/>
    <mergeCell ref="C1198:D1198"/>
    <mergeCell ref="G1199:H1199"/>
    <mergeCell ref="C1199:D1199"/>
    <mergeCell ref="G1200:H1200"/>
    <mergeCell ref="C1200:D1200"/>
    <mergeCell ref="E1194:F1194"/>
    <mergeCell ref="E1195:F1195"/>
    <mergeCell ref="E1196:F1196"/>
    <mergeCell ref="I1151:J1151"/>
    <mergeCell ref="K1151:L1151"/>
    <mergeCell ref="I1129:J1129"/>
    <mergeCell ref="K1129:L1129"/>
    <mergeCell ref="I1130:J1130"/>
    <mergeCell ref="K1130:L1130"/>
    <mergeCell ref="I1131:J1131"/>
    <mergeCell ref="K1131:L1131"/>
    <mergeCell ref="I1132:J1132"/>
    <mergeCell ref="K1132:L1132"/>
    <mergeCell ref="I1133:J1133"/>
    <mergeCell ref="K1133:L1133"/>
    <mergeCell ref="I1134:J1134"/>
    <mergeCell ref="K1134:L1134"/>
    <mergeCell ref="I1135:J1135"/>
    <mergeCell ref="K1135:L1135"/>
    <mergeCell ref="I1136:J1136"/>
    <mergeCell ref="K1136:L1136"/>
    <mergeCell ref="I1137:J1137"/>
    <mergeCell ref="K1137:L1137"/>
    <mergeCell ref="I1138:J1138"/>
    <mergeCell ref="K1138:L1138"/>
    <mergeCell ref="I1139:J1139"/>
    <mergeCell ref="K1139:L1139"/>
    <mergeCell ref="I1140:J1140"/>
    <mergeCell ref="K1140:L1140"/>
    <mergeCell ref="I1141:J1141"/>
    <mergeCell ref="K1141:L1141"/>
    <mergeCell ref="I1142:J1142"/>
    <mergeCell ref="K1142:L1142"/>
    <mergeCell ref="I1152:J1152"/>
    <mergeCell ref="K1152:L1152"/>
    <mergeCell ref="I1153:J1153"/>
    <mergeCell ref="K1153:L1153"/>
    <mergeCell ref="I1154:J1154"/>
    <mergeCell ref="K1154:L1154"/>
    <mergeCell ref="I1155:J1155"/>
    <mergeCell ref="K1155:L1155"/>
    <mergeCell ref="I1156:J1156"/>
    <mergeCell ref="K1156:L1156"/>
    <mergeCell ref="I1157:J1157"/>
    <mergeCell ref="K1157:L1157"/>
    <mergeCell ref="I1158:J1158"/>
    <mergeCell ref="K1158:L1158"/>
    <mergeCell ref="I1159:J1159"/>
    <mergeCell ref="K1159:L1159"/>
    <mergeCell ref="I1143:J1143"/>
    <mergeCell ref="K1143:L1143"/>
    <mergeCell ref="I1144:J1144"/>
    <mergeCell ref="K1144:L1144"/>
    <mergeCell ref="I1145:J1145"/>
    <mergeCell ref="K1145:L1145"/>
    <mergeCell ref="I1146:J1146"/>
    <mergeCell ref="K1146:L1146"/>
    <mergeCell ref="I1147:J1147"/>
    <mergeCell ref="K1147:L1147"/>
    <mergeCell ref="I1148:J1148"/>
    <mergeCell ref="K1148:L1148"/>
    <mergeCell ref="I1149:J1149"/>
    <mergeCell ref="K1149:L1149"/>
    <mergeCell ref="I1150:J1150"/>
    <mergeCell ref="K1150:L1150"/>
    <mergeCell ref="I1177:J1177"/>
    <mergeCell ref="K1177:L1177"/>
    <mergeCell ref="I1178:J1178"/>
    <mergeCell ref="K1178:L1178"/>
    <mergeCell ref="I1179:J1179"/>
    <mergeCell ref="K1179:L1179"/>
    <mergeCell ref="I1180:J1180"/>
    <mergeCell ref="K1180:L1180"/>
    <mergeCell ref="I1181:J1181"/>
    <mergeCell ref="K1181:L1181"/>
    <mergeCell ref="I1182:J1182"/>
    <mergeCell ref="K1182:L1182"/>
    <mergeCell ref="I1183:J1183"/>
    <mergeCell ref="I1160:J1160"/>
    <mergeCell ref="K1160:L1160"/>
    <mergeCell ref="I1161:J1161"/>
    <mergeCell ref="K1161:L1161"/>
    <mergeCell ref="I1162:J1162"/>
    <mergeCell ref="K1162:L1162"/>
    <mergeCell ref="I1163:J1163"/>
    <mergeCell ref="K1163:L1163"/>
    <mergeCell ref="I1164:J1164"/>
    <mergeCell ref="K1164:L1164"/>
    <mergeCell ref="I1165:J1165"/>
    <mergeCell ref="K1165:L1165"/>
    <mergeCell ref="I1166:J1166"/>
    <mergeCell ref="K1166:L1166"/>
    <mergeCell ref="I1167:J1167"/>
    <mergeCell ref="K1167:L1167"/>
    <mergeCell ref="I1168:J1168"/>
    <mergeCell ref="K1168:L1168"/>
    <mergeCell ref="I1169:J1169"/>
    <mergeCell ref="K1169:L1169"/>
    <mergeCell ref="I1170:J1170"/>
    <mergeCell ref="K1170:L1170"/>
    <mergeCell ref="I1171:J1171"/>
    <mergeCell ref="K1171:L1171"/>
    <mergeCell ref="I1172:J1172"/>
    <mergeCell ref="K1172:L1172"/>
    <mergeCell ref="I1173:J1173"/>
    <mergeCell ref="K1173:L1173"/>
    <mergeCell ref="I1174:J1174"/>
    <mergeCell ref="K1174:L1174"/>
    <mergeCell ref="I1175:J1175"/>
    <mergeCell ref="K1175:L1175"/>
    <mergeCell ref="I1176:J1176"/>
    <mergeCell ref="K1176:L1176"/>
    <mergeCell ref="K1183:L1183"/>
    <mergeCell ref="I1193:J1193"/>
    <mergeCell ref="K1193:L1193"/>
    <mergeCell ref="I1215:J1215"/>
    <mergeCell ref="K1215:L1215"/>
    <mergeCell ref="K1200:L1200"/>
    <mergeCell ref="I1201:J1201"/>
    <mergeCell ref="K1201:L1201"/>
    <mergeCell ref="I1216:J1216"/>
    <mergeCell ref="K1216:L1216"/>
    <mergeCell ref="I1202:J1202"/>
    <mergeCell ref="K1202:L1202"/>
    <mergeCell ref="I1203:J1203"/>
    <mergeCell ref="K1203:L1203"/>
    <mergeCell ref="I1204:J1204"/>
    <mergeCell ref="K1204:L1204"/>
    <mergeCell ref="I1205:J1205"/>
    <mergeCell ref="K1205:L1205"/>
    <mergeCell ref="I1206:J1206"/>
    <mergeCell ref="K1206:L1206"/>
    <mergeCell ref="I1207:J1207"/>
    <mergeCell ref="K1207:L1207"/>
    <mergeCell ref="I1208:J1208"/>
    <mergeCell ref="K1208:L1208"/>
    <mergeCell ref="I1209:J1209"/>
    <mergeCell ref="K1209:L1209"/>
    <mergeCell ref="I1210:J1210"/>
    <mergeCell ref="K1210:L1210"/>
    <mergeCell ref="I1211:J1211"/>
    <mergeCell ref="I1212:J1212"/>
    <mergeCell ref="K1194:L1194"/>
    <mergeCell ref="K1214:L1214"/>
    <mergeCell ref="I1196:J1196"/>
    <mergeCell ref="K1196:L1196"/>
    <mergeCell ref="I1197:J1197"/>
    <mergeCell ref="K1197:L1197"/>
    <mergeCell ref="I1198:J1198"/>
    <mergeCell ref="K1198:L1198"/>
    <mergeCell ref="I1199:J1199"/>
    <mergeCell ref="K1199:L1199"/>
    <mergeCell ref="I1200:J1200"/>
    <mergeCell ref="K1213:L1213"/>
    <mergeCell ref="I1184:J1184"/>
    <mergeCell ref="K1184:L1184"/>
    <mergeCell ref="I1185:J1185"/>
    <mergeCell ref="K1185:L1185"/>
    <mergeCell ref="I1186:J1186"/>
    <mergeCell ref="K1186:L1186"/>
    <mergeCell ref="I1187:J1187"/>
    <mergeCell ref="K1187:L1187"/>
    <mergeCell ref="I1188:J1188"/>
    <mergeCell ref="K1188:L1188"/>
    <mergeCell ref="I1189:J1189"/>
    <mergeCell ref="K1189:L1189"/>
    <mergeCell ref="I1190:J1190"/>
    <mergeCell ref="K1190:L1190"/>
    <mergeCell ref="I1191:J1191"/>
    <mergeCell ref="K1191:L1191"/>
    <mergeCell ref="I1194:J1194"/>
    <mergeCell ref="I1192:J1192"/>
    <mergeCell ref="K1192:L1192"/>
    <mergeCell ref="I1195:J1195"/>
    <mergeCell ref="K1195:L1195"/>
    <mergeCell ref="G1229:H1229"/>
    <mergeCell ref="C1229:D1229"/>
    <mergeCell ref="I1218:J1218"/>
    <mergeCell ref="K1218:L1218"/>
    <mergeCell ref="C1228:D1228"/>
    <mergeCell ref="E1228:F1228"/>
    <mergeCell ref="E1216:F1216"/>
    <mergeCell ref="E1217:F1217"/>
    <mergeCell ref="I1217:J1217"/>
    <mergeCell ref="K1217:L1217"/>
    <mergeCell ref="K1229:L1229"/>
    <mergeCell ref="E1218:F1218"/>
    <mergeCell ref="E1219:F1219"/>
    <mergeCell ref="E1220:F1220"/>
    <mergeCell ref="E1221:F1221"/>
    <mergeCell ref="E1222:F1222"/>
    <mergeCell ref="E1223:F1223"/>
    <mergeCell ref="E1224:F1224"/>
    <mergeCell ref="E1225:F1225"/>
    <mergeCell ref="G1216:H1216"/>
    <mergeCell ref="C1216:D1216"/>
    <mergeCell ref="G1217:H1217"/>
    <mergeCell ref="C1217:D1217"/>
    <mergeCell ref="C1226:D1226"/>
    <mergeCell ref="G1227:H1227"/>
    <mergeCell ref="C1227:D1227"/>
    <mergeCell ref="G1221:H1221"/>
    <mergeCell ref="E1215:F1215"/>
    <mergeCell ref="K1211:L1211"/>
    <mergeCell ref="C1203:D1203"/>
    <mergeCell ref="G1204:H1204"/>
    <mergeCell ref="C1204:D1204"/>
    <mergeCell ref="G1205:H1205"/>
    <mergeCell ref="C1205:D1205"/>
    <mergeCell ref="G1206:H1206"/>
    <mergeCell ref="C1206:D1206"/>
    <mergeCell ref="G1207:H1207"/>
    <mergeCell ref="C1207:D1207"/>
    <mergeCell ref="G1222:H1222"/>
    <mergeCell ref="E1129:F1129"/>
    <mergeCell ref="E1130:F1130"/>
    <mergeCell ref="E1131:F1131"/>
    <mergeCell ref="E1132:F1132"/>
    <mergeCell ref="E1133:F1133"/>
    <mergeCell ref="E1134:F1134"/>
    <mergeCell ref="E1135:F1135"/>
    <mergeCell ref="E1136:F1136"/>
    <mergeCell ref="E1137:F1137"/>
    <mergeCell ref="E1138:F1138"/>
    <mergeCell ref="E1139:F1139"/>
    <mergeCell ref="E1140:F1140"/>
    <mergeCell ref="E1141:F1141"/>
    <mergeCell ref="E1142:F1142"/>
    <mergeCell ref="E1143:F1143"/>
    <mergeCell ref="E1144:F1144"/>
    <mergeCell ref="C1208:D1208"/>
    <mergeCell ref="G1208:H1208"/>
    <mergeCell ref="C1221:D1221"/>
    <mergeCell ref="G1209:H1209"/>
    <mergeCell ref="C1209:D1209"/>
    <mergeCell ref="G1210:H1210"/>
    <mergeCell ref="O1300:P1310"/>
    <mergeCell ref="Q1300:R1310"/>
    <mergeCell ref="G1231:H1231"/>
    <mergeCell ref="C1231:D1231"/>
    <mergeCell ref="G1232:H1232"/>
    <mergeCell ref="C1232:D1232"/>
    <mergeCell ref="G1233:H1233"/>
    <mergeCell ref="C1233:D1233"/>
    <mergeCell ref="G1234:H1234"/>
    <mergeCell ref="C1234:D1234"/>
    <mergeCell ref="G1235:H1235"/>
    <mergeCell ref="C1235:D1235"/>
    <mergeCell ref="G1236:H1236"/>
    <mergeCell ref="C1236:D1236"/>
    <mergeCell ref="G1237:H1237"/>
    <mergeCell ref="C1237:D1237"/>
    <mergeCell ref="G1238:H1238"/>
    <mergeCell ref="C1238:D1238"/>
    <mergeCell ref="G1239:H1239"/>
    <mergeCell ref="C1239:D1239"/>
    <mergeCell ref="G1240:H1240"/>
    <mergeCell ref="E1248:F1248"/>
    <mergeCell ref="E1249:F1249"/>
    <mergeCell ref="E1250:F1250"/>
    <mergeCell ref="E1251:F1251"/>
    <mergeCell ref="G1252:H1252"/>
    <mergeCell ref="C1252:D1252"/>
    <mergeCell ref="G1253:H1253"/>
    <mergeCell ref="G1241:H1241"/>
    <mergeCell ref="C1241:D1241"/>
    <mergeCell ref="G1242:H1242"/>
    <mergeCell ref="C1242:D1242"/>
    <mergeCell ref="G1224:H1224"/>
    <mergeCell ref="C1224:D1224"/>
    <mergeCell ref="G1225:H1225"/>
    <mergeCell ref="C1225:D1225"/>
    <mergeCell ref="O1288:P1299"/>
    <mergeCell ref="Q1288:R1299"/>
    <mergeCell ref="C1218:D1218"/>
    <mergeCell ref="G1219:H1219"/>
    <mergeCell ref="C1219:D1219"/>
    <mergeCell ref="G1220:H1220"/>
    <mergeCell ref="C1220:D1220"/>
    <mergeCell ref="G1214:H1214"/>
    <mergeCell ref="C1214:D1214"/>
    <mergeCell ref="G1215:H1215"/>
    <mergeCell ref="C1215:D1215"/>
    <mergeCell ref="E1209:F1209"/>
    <mergeCell ref="E1210:F1210"/>
    <mergeCell ref="E1211:F1211"/>
    <mergeCell ref="E1212:F1212"/>
    <mergeCell ref="E1213:F1213"/>
    <mergeCell ref="E1214:F1214"/>
    <mergeCell ref="E1252:F1252"/>
    <mergeCell ref="E1253:F1253"/>
    <mergeCell ref="E1254:F1254"/>
    <mergeCell ref="E1255:F1255"/>
    <mergeCell ref="E1256:F1256"/>
    <mergeCell ref="E1257:F1257"/>
    <mergeCell ref="E1258:F1258"/>
    <mergeCell ref="C1240:D1240"/>
    <mergeCell ref="K1212:L1212"/>
    <mergeCell ref="I1213:J1213"/>
    <mergeCell ref="I1214:J1214"/>
    <mergeCell ref="C1243:D1243"/>
    <mergeCell ref="O1231:P1287"/>
    <mergeCell ref="Q1231:R1287"/>
    <mergeCell ref="G1244:H1244"/>
    <mergeCell ref="C1244:D1244"/>
    <mergeCell ref="G1245:H1245"/>
    <mergeCell ref="C1245:D1245"/>
    <mergeCell ref="G1246:H1246"/>
    <mergeCell ref="C1246:D1246"/>
    <mergeCell ref="G1247:H1247"/>
    <mergeCell ref="C1247:D1247"/>
    <mergeCell ref="G1248:H1248"/>
    <mergeCell ref="C1248:D1248"/>
    <mergeCell ref="G1249:H1249"/>
    <mergeCell ref="C1249:D1249"/>
    <mergeCell ref="G1250:H1250"/>
    <mergeCell ref="C1250:D1250"/>
    <mergeCell ref="G1251:H1251"/>
    <mergeCell ref="C1251:D1251"/>
    <mergeCell ref="E1247:F1247"/>
    <mergeCell ref="C1267:D1267"/>
    <mergeCell ref="E1259:F1259"/>
    <mergeCell ref="E1260:F1260"/>
    <mergeCell ref="E1261:F1261"/>
    <mergeCell ref="E1262:F1262"/>
    <mergeCell ref="E1263:F1263"/>
    <mergeCell ref="E1264:F1264"/>
    <mergeCell ref="E1265:F1265"/>
    <mergeCell ref="E1266:F1266"/>
    <mergeCell ref="E1267:F1267"/>
    <mergeCell ref="C1253:D1253"/>
    <mergeCell ref="G1254:H1254"/>
    <mergeCell ref="C1254:D1254"/>
    <mergeCell ref="G1255:H1255"/>
    <mergeCell ref="C1255:D1255"/>
    <mergeCell ref="G1256:H1256"/>
    <mergeCell ref="C1256:D1256"/>
    <mergeCell ref="G1257:H1257"/>
    <mergeCell ref="C1257:D1257"/>
    <mergeCell ref="G1258:H1258"/>
    <mergeCell ref="C1258:D1258"/>
    <mergeCell ref="G1272:H1272"/>
    <mergeCell ref="C1272:D1272"/>
    <mergeCell ref="G1273:H1273"/>
    <mergeCell ref="C1273:D1273"/>
    <mergeCell ref="G1274:H1274"/>
    <mergeCell ref="C1274:D1274"/>
    <mergeCell ref="G1275:H1275"/>
    <mergeCell ref="C1275:D1275"/>
    <mergeCell ref="E1268:F1268"/>
    <mergeCell ref="E1269:F1269"/>
    <mergeCell ref="E1270:F1270"/>
    <mergeCell ref="E1271:F1271"/>
    <mergeCell ref="E1272:F1272"/>
    <mergeCell ref="E1273:F1273"/>
    <mergeCell ref="E1274:F1274"/>
    <mergeCell ref="E1275:F1275"/>
    <mergeCell ref="G1259:H1259"/>
    <mergeCell ref="C1259:D1259"/>
    <mergeCell ref="G1260:H1260"/>
    <mergeCell ref="C1260:D1260"/>
    <mergeCell ref="C1261:D1261"/>
    <mergeCell ref="G1262:H1262"/>
    <mergeCell ref="C1262:D1262"/>
    <mergeCell ref="C1263:D1263"/>
    <mergeCell ref="G1264:H1264"/>
    <mergeCell ref="C1264:D1264"/>
    <mergeCell ref="G1265:H1265"/>
    <mergeCell ref="C1265:D1265"/>
    <mergeCell ref="G1266:H1266"/>
    <mergeCell ref="C1266:D1266"/>
    <mergeCell ref="G1267:H1267"/>
    <mergeCell ref="G1304:H1304"/>
    <mergeCell ref="C1304:D1304"/>
    <mergeCell ref="E1290:F1290"/>
    <mergeCell ref="E1291:F1291"/>
    <mergeCell ref="E1292:F1292"/>
    <mergeCell ref="C1306:D1306"/>
    <mergeCell ref="E1306:F1306"/>
    <mergeCell ref="G1306:H1306"/>
    <mergeCell ref="G1305:H1305"/>
    <mergeCell ref="C1305:D1305"/>
    <mergeCell ref="E1296:F1296"/>
    <mergeCell ref="E1297:F1297"/>
    <mergeCell ref="E1299:F1299"/>
    <mergeCell ref="E1300:F1300"/>
    <mergeCell ref="E1301:F1301"/>
    <mergeCell ref="E1302:F1302"/>
    <mergeCell ref="E1303:F1303"/>
    <mergeCell ref="E1304:F1304"/>
    <mergeCell ref="E1305:F1305"/>
    <mergeCell ref="G1301:H1301"/>
    <mergeCell ref="C1301:D1301"/>
    <mergeCell ref="G1302:H1302"/>
    <mergeCell ref="C1298:D1298"/>
    <mergeCell ref="E1298:F1298"/>
    <mergeCell ref="G1298:H1298"/>
    <mergeCell ref="G1290:H1290"/>
    <mergeCell ref="C1290:D1290"/>
    <mergeCell ref="G1291:H1291"/>
    <mergeCell ref="C1291:D1291"/>
    <mergeCell ref="G1292:H1292"/>
    <mergeCell ref="C1292:D1292"/>
    <mergeCell ref="G1293:H1293"/>
    <mergeCell ref="C1296:D1296"/>
    <mergeCell ref="G1297:H1297"/>
    <mergeCell ref="I1240:J1240"/>
    <mergeCell ref="C1302:D1302"/>
    <mergeCell ref="G1303:H1303"/>
    <mergeCell ref="C1303:D1303"/>
    <mergeCell ref="G1285:H1285"/>
    <mergeCell ref="C1285:D1285"/>
    <mergeCell ref="G1288:H1288"/>
    <mergeCell ref="C1288:D1288"/>
    <mergeCell ref="G1289:H1289"/>
    <mergeCell ref="C1289:D1289"/>
    <mergeCell ref="C1297:D1297"/>
    <mergeCell ref="G1299:H1299"/>
    <mergeCell ref="C1299:D1299"/>
    <mergeCell ref="G1300:H1300"/>
    <mergeCell ref="C1300:D1300"/>
    <mergeCell ref="E1285:F1285"/>
    <mergeCell ref="E1288:F1288"/>
    <mergeCell ref="E1289:F1289"/>
    <mergeCell ref="C1287:D1287"/>
    <mergeCell ref="E1294:F1294"/>
    <mergeCell ref="E1295:F1295"/>
    <mergeCell ref="C1293:D1293"/>
    <mergeCell ref="G1294:H1294"/>
    <mergeCell ref="C1294:D1294"/>
    <mergeCell ref="G1295:H1295"/>
    <mergeCell ref="C1295:D1295"/>
    <mergeCell ref="E1293:F1293"/>
    <mergeCell ref="E1287:F1287"/>
    <mergeCell ref="G1287:H1287"/>
    <mergeCell ref="G1280:H1280"/>
    <mergeCell ref="I1299:J1299"/>
    <mergeCell ref="K1299:L1299"/>
    <mergeCell ref="I1300:J1300"/>
    <mergeCell ref="K1300:L1300"/>
    <mergeCell ref="I1301:J1301"/>
    <mergeCell ref="K1301:L1301"/>
    <mergeCell ref="I1302:J1302"/>
    <mergeCell ref="K1302:L1302"/>
    <mergeCell ref="I1280:J1280"/>
    <mergeCell ref="K1280:L1280"/>
    <mergeCell ref="I1281:J1281"/>
    <mergeCell ref="K1281:L1281"/>
    <mergeCell ref="I1293:J1293"/>
    <mergeCell ref="K1293:L1293"/>
    <mergeCell ref="C1280:D1280"/>
    <mergeCell ref="G1281:H1281"/>
    <mergeCell ref="C1281:D1281"/>
    <mergeCell ref="G1282:H1282"/>
    <mergeCell ref="C1282:D1282"/>
    <mergeCell ref="G1283:H1283"/>
    <mergeCell ref="C1283:D1283"/>
    <mergeCell ref="G1284:H1284"/>
    <mergeCell ref="C1284:D1284"/>
    <mergeCell ref="I1276:J1276"/>
    <mergeCell ref="K1276:L1276"/>
    <mergeCell ref="I1277:J1277"/>
    <mergeCell ref="K1277:L1277"/>
    <mergeCell ref="I1278:J1278"/>
    <mergeCell ref="K1278:L1278"/>
    <mergeCell ref="I1279:J1279"/>
    <mergeCell ref="K1279:L1279"/>
    <mergeCell ref="E1277:F1277"/>
    <mergeCell ref="E1278:F1278"/>
    <mergeCell ref="K1260:L1260"/>
    <mergeCell ref="I1261:J1261"/>
    <mergeCell ref="K1261:L1261"/>
    <mergeCell ref="I1262:J1262"/>
    <mergeCell ref="K1262:L1262"/>
    <mergeCell ref="I1263:J1263"/>
    <mergeCell ref="K1263:L1263"/>
    <mergeCell ref="I1264:J1264"/>
    <mergeCell ref="K1264:L1264"/>
    <mergeCell ref="G1263:H1263"/>
    <mergeCell ref="I1303:J1303"/>
    <mergeCell ref="K1303:L1303"/>
    <mergeCell ref="I1304:J1304"/>
    <mergeCell ref="K1304:L1304"/>
    <mergeCell ref="I1305:J1305"/>
    <mergeCell ref="K1305:L1305"/>
    <mergeCell ref="I1306:J1306"/>
    <mergeCell ref="K1306:L1306"/>
    <mergeCell ref="I1282:J1282"/>
    <mergeCell ref="K1282:L1282"/>
    <mergeCell ref="I1283:J1283"/>
    <mergeCell ref="K1283:L1283"/>
    <mergeCell ref="I1284:J1284"/>
    <mergeCell ref="K1284:L1284"/>
    <mergeCell ref="I1285:J1285"/>
    <mergeCell ref="K1285:L1285"/>
    <mergeCell ref="I1288:J1288"/>
    <mergeCell ref="K1288:L1288"/>
    <mergeCell ref="I1289:J1289"/>
    <mergeCell ref="K1289:L1289"/>
    <mergeCell ref="I1290:J1290"/>
    <mergeCell ref="K1290:L1290"/>
    <mergeCell ref="I1291:J1291"/>
    <mergeCell ref="K1291:L1291"/>
    <mergeCell ref="I1292:J1292"/>
    <mergeCell ref="K1292:L1292"/>
    <mergeCell ref="I1294:J1294"/>
    <mergeCell ref="K1294:L1294"/>
    <mergeCell ref="I1295:J1295"/>
    <mergeCell ref="K1295:L1295"/>
    <mergeCell ref="I1296:J1296"/>
    <mergeCell ref="K1296:L1296"/>
    <mergeCell ref="I1307:J1307"/>
    <mergeCell ref="K1307:L1307"/>
    <mergeCell ref="I1308:J1308"/>
    <mergeCell ref="K1308:L1308"/>
    <mergeCell ref="I1309:J1309"/>
    <mergeCell ref="K1309:L1309"/>
    <mergeCell ref="I1310:J1310"/>
    <mergeCell ref="K1310:L1310"/>
    <mergeCell ref="I1317:J1317"/>
    <mergeCell ref="K1317:L1317"/>
    <mergeCell ref="I1318:J1318"/>
    <mergeCell ref="K1318:L1318"/>
    <mergeCell ref="I1319:J1319"/>
    <mergeCell ref="K1319:L1319"/>
    <mergeCell ref="O1311:P1323"/>
    <mergeCell ref="Q1311:R1323"/>
    <mergeCell ref="G1311:H1311"/>
    <mergeCell ref="G1312:H1312"/>
    <mergeCell ref="G1313:H1313"/>
    <mergeCell ref="G1314:H1314"/>
    <mergeCell ref="G1315:H1315"/>
    <mergeCell ref="G1316:H1316"/>
    <mergeCell ref="G1317:H1317"/>
    <mergeCell ref="G1318:H1318"/>
    <mergeCell ref="G1319:H1319"/>
    <mergeCell ref="G1320:H1320"/>
    <mergeCell ref="G1321:H1321"/>
    <mergeCell ref="G1322:H1322"/>
    <mergeCell ref="G1307:H1307"/>
    <mergeCell ref="G1308:H1308"/>
    <mergeCell ref="G1309:H1309"/>
    <mergeCell ref="G1310:H1310"/>
    <mergeCell ref="I1311:J1311"/>
    <mergeCell ref="K1311:L1311"/>
    <mergeCell ref="I1312:J1312"/>
    <mergeCell ref="K1312:L1312"/>
    <mergeCell ref="I1313:J1313"/>
    <mergeCell ref="K1313:L1313"/>
    <mergeCell ref="I1314:J1314"/>
    <mergeCell ref="K1314:L1314"/>
    <mergeCell ref="I1315:J1315"/>
    <mergeCell ref="K1315:L1315"/>
    <mergeCell ref="I1316:J1316"/>
    <mergeCell ref="K1316:L1316"/>
    <mergeCell ref="E1311:F1311"/>
    <mergeCell ref="E1312:F1312"/>
    <mergeCell ref="E1313:F1313"/>
    <mergeCell ref="E1314:F1314"/>
    <mergeCell ref="E1315:F1315"/>
    <mergeCell ref="E1316:F1316"/>
    <mergeCell ref="E1307:F1307"/>
    <mergeCell ref="E1308:F1308"/>
    <mergeCell ref="E1309:F1309"/>
    <mergeCell ref="E1310:F1310"/>
    <mergeCell ref="C1311:D1311"/>
    <mergeCell ref="C1312:D1312"/>
    <mergeCell ref="C1313:D1313"/>
    <mergeCell ref="C1314:D1314"/>
    <mergeCell ref="C1315:D1315"/>
    <mergeCell ref="C1316:D1316"/>
    <mergeCell ref="C1317:D1317"/>
    <mergeCell ref="C1318:D1318"/>
    <mergeCell ref="C1319:D1319"/>
    <mergeCell ref="C1320:D1320"/>
    <mergeCell ref="C1321:D1321"/>
    <mergeCell ref="C1322:D1322"/>
    <mergeCell ref="C1307:D1307"/>
    <mergeCell ref="C1308:D1308"/>
    <mergeCell ref="C1309:D1309"/>
    <mergeCell ref="C1310:D1310"/>
    <mergeCell ref="C1332:D1332"/>
    <mergeCell ref="G1333:H1333"/>
    <mergeCell ref="C1333:D1333"/>
    <mergeCell ref="G1334:H1334"/>
    <mergeCell ref="C1334:D1334"/>
    <mergeCell ref="G1335:H1335"/>
    <mergeCell ref="C1335:D1335"/>
    <mergeCell ref="G1336:H1336"/>
    <mergeCell ref="I1320:J1320"/>
    <mergeCell ref="E1326:F1326"/>
    <mergeCell ref="E1327:F1327"/>
    <mergeCell ref="E1328:F1328"/>
    <mergeCell ref="E1329:F1329"/>
    <mergeCell ref="E1330:F1330"/>
    <mergeCell ref="E1331:F1331"/>
    <mergeCell ref="E1317:F1317"/>
    <mergeCell ref="E1318:F1318"/>
    <mergeCell ref="E1319:F1319"/>
    <mergeCell ref="E1320:F1320"/>
    <mergeCell ref="E1321:F1321"/>
    <mergeCell ref="E1322:F1322"/>
    <mergeCell ref="E1323:F1323"/>
    <mergeCell ref="C1336:D1336"/>
    <mergeCell ref="E1332:F1332"/>
    <mergeCell ref="E1333:F1333"/>
    <mergeCell ref="E1334:F1334"/>
    <mergeCell ref="E1335:F1335"/>
    <mergeCell ref="E1336:F1336"/>
    <mergeCell ref="C1328:D1328"/>
    <mergeCell ref="G1323:H1323"/>
    <mergeCell ref="C1323:D1323"/>
    <mergeCell ref="I1332:J1332"/>
    <mergeCell ref="K1332:L1332"/>
    <mergeCell ref="I1333:J1333"/>
    <mergeCell ref="K1333:L1333"/>
    <mergeCell ref="C1339:D1339"/>
    <mergeCell ref="G1340:H1340"/>
    <mergeCell ref="C1340:D1340"/>
    <mergeCell ref="I1339:J1339"/>
    <mergeCell ref="K1339:L1339"/>
    <mergeCell ref="I1340:J1340"/>
    <mergeCell ref="K1340:L1340"/>
    <mergeCell ref="I1324:J1324"/>
    <mergeCell ref="K1324:L1324"/>
    <mergeCell ref="G1324:H1324"/>
    <mergeCell ref="C1324:D1324"/>
    <mergeCell ref="G1325:H1325"/>
    <mergeCell ref="C1325:D1325"/>
    <mergeCell ref="G1326:H1326"/>
    <mergeCell ref="C1326:D1326"/>
    <mergeCell ref="G1327:H1327"/>
    <mergeCell ref="C1327:D1327"/>
    <mergeCell ref="G1328:H1328"/>
    <mergeCell ref="G1339:H1339"/>
    <mergeCell ref="G1329:H1329"/>
    <mergeCell ref="C1329:D1329"/>
    <mergeCell ref="G1330:H1330"/>
    <mergeCell ref="C1330:D1330"/>
    <mergeCell ref="G1331:H1331"/>
    <mergeCell ref="C1331:D1331"/>
    <mergeCell ref="G1332:H1332"/>
    <mergeCell ref="K1327:L1327"/>
    <mergeCell ref="I1328:J1328"/>
    <mergeCell ref="K1328:L1328"/>
    <mergeCell ref="I1329:J1329"/>
    <mergeCell ref="K1329:L1329"/>
    <mergeCell ref="I1330:J1330"/>
    <mergeCell ref="K1330:L1330"/>
    <mergeCell ref="I1331:J1331"/>
    <mergeCell ref="K1331:L1331"/>
    <mergeCell ref="Q1372:R1376"/>
    <mergeCell ref="Q1324:R1331"/>
    <mergeCell ref="Q1332:R1337"/>
    <mergeCell ref="Q1338:R1352"/>
    <mergeCell ref="Q1353:R1359"/>
    <mergeCell ref="I1334:J1334"/>
    <mergeCell ref="K1336:L1336"/>
    <mergeCell ref="K1320:L1320"/>
    <mergeCell ref="I1321:J1321"/>
    <mergeCell ref="K1321:L1321"/>
    <mergeCell ref="I1322:J1322"/>
    <mergeCell ref="K1322:L1322"/>
    <mergeCell ref="I1323:J1323"/>
    <mergeCell ref="K1323:L1323"/>
    <mergeCell ref="I1355:J1355"/>
    <mergeCell ref="K1355:L1355"/>
    <mergeCell ref="I1356:J1356"/>
    <mergeCell ref="K1356:L1356"/>
    <mergeCell ref="I1357:J1357"/>
    <mergeCell ref="K1361:L1361"/>
    <mergeCell ref="I1362:J1362"/>
    <mergeCell ref="K1362:L1362"/>
    <mergeCell ref="I1363:J1363"/>
    <mergeCell ref="K1371:L1371"/>
    <mergeCell ref="I1372:J1372"/>
    <mergeCell ref="K1372:L1372"/>
    <mergeCell ref="Q1377:R1377"/>
    <mergeCell ref="G1360:H1360"/>
    <mergeCell ref="G1373:H1373"/>
    <mergeCell ref="O1360:P1377"/>
    <mergeCell ref="G1374:H1374"/>
    <mergeCell ref="I1360:J1360"/>
    <mergeCell ref="K1360:L1360"/>
    <mergeCell ref="I1361:J1361"/>
    <mergeCell ref="I1351:J1351"/>
    <mergeCell ref="K1351:L1351"/>
    <mergeCell ref="I1352:J1352"/>
    <mergeCell ref="K1352:L1352"/>
    <mergeCell ref="I1353:J1353"/>
    <mergeCell ref="K1353:L1353"/>
    <mergeCell ref="I1354:J1354"/>
    <mergeCell ref="K1354:L1354"/>
    <mergeCell ref="I1374:J1374"/>
    <mergeCell ref="G1356:H1356"/>
    <mergeCell ref="G1357:H1357"/>
    <mergeCell ref="G1358:H1358"/>
    <mergeCell ref="G1359:H1359"/>
    <mergeCell ref="G1355:H1355"/>
    <mergeCell ref="O1324:P1359"/>
    <mergeCell ref="I1338:J1338"/>
    <mergeCell ref="K1338:L1338"/>
    <mergeCell ref="I1341:J1341"/>
    <mergeCell ref="Q1360:R1363"/>
    <mergeCell ref="I1325:J1325"/>
    <mergeCell ref="K1325:L1325"/>
    <mergeCell ref="I1326:J1326"/>
    <mergeCell ref="K1326:L1326"/>
    <mergeCell ref="I1327:J1327"/>
    <mergeCell ref="C1347:D1347"/>
    <mergeCell ref="Q1364:R1371"/>
    <mergeCell ref="G1343:H1343"/>
    <mergeCell ref="K1343:L1343"/>
    <mergeCell ref="E1349:F1349"/>
    <mergeCell ref="E1350:F1350"/>
    <mergeCell ref="E1351:F1351"/>
    <mergeCell ref="E1352:F1352"/>
    <mergeCell ref="E1353:F1353"/>
    <mergeCell ref="E1354:F1354"/>
    <mergeCell ref="E1348:F1348"/>
    <mergeCell ref="C1344:D1344"/>
    <mergeCell ref="G1345:H1345"/>
    <mergeCell ref="C1345:D1345"/>
    <mergeCell ref="G1346:H1346"/>
    <mergeCell ref="C1346:D1346"/>
    <mergeCell ref="G1347:H1347"/>
    <mergeCell ref="C1362:D1362"/>
    <mergeCell ref="G1364:H1364"/>
    <mergeCell ref="C1343:D1343"/>
    <mergeCell ref="G1344:H1344"/>
    <mergeCell ref="G1348:H1348"/>
    <mergeCell ref="C1348:D1348"/>
    <mergeCell ref="G1349:H1349"/>
    <mergeCell ref="C1349:D1349"/>
    <mergeCell ref="G1350:H1350"/>
    <mergeCell ref="C1350:D1350"/>
    <mergeCell ref="G1351:H1351"/>
    <mergeCell ref="C1351:D1351"/>
    <mergeCell ref="G1352:H1352"/>
    <mergeCell ref="C1352:D1352"/>
    <mergeCell ref="G1353:H1353"/>
    <mergeCell ref="C1353:D1353"/>
    <mergeCell ref="G1354:H1354"/>
    <mergeCell ref="C1354:D1354"/>
    <mergeCell ref="I1377:J1377"/>
    <mergeCell ref="K1377:L1377"/>
    <mergeCell ref="E1377:F1377"/>
    <mergeCell ref="E1324:F1324"/>
    <mergeCell ref="E1325:F1325"/>
    <mergeCell ref="I1286:J1286"/>
    <mergeCell ref="E1337:F1337"/>
    <mergeCell ref="E1338:F1338"/>
    <mergeCell ref="E1339:F1339"/>
    <mergeCell ref="E1340:F1340"/>
    <mergeCell ref="E1341:F1341"/>
    <mergeCell ref="E1342:F1342"/>
    <mergeCell ref="E1343:F1343"/>
    <mergeCell ref="E1344:F1344"/>
    <mergeCell ref="E1345:F1345"/>
    <mergeCell ref="E1346:F1346"/>
    <mergeCell ref="E1347:F1347"/>
    <mergeCell ref="K1374:L1374"/>
    <mergeCell ref="I1375:J1375"/>
    <mergeCell ref="K1375:L1375"/>
    <mergeCell ref="E1356:F1356"/>
    <mergeCell ref="K1363:L1363"/>
    <mergeCell ref="I1364:J1364"/>
    <mergeCell ref="K1364:L1364"/>
    <mergeCell ref="I1365:J1365"/>
    <mergeCell ref="K1365:L1365"/>
    <mergeCell ref="I1366:J1366"/>
    <mergeCell ref="K1366:L1366"/>
    <mergeCell ref="G1372:H1372"/>
    <mergeCell ref="G1365:H1365"/>
    <mergeCell ref="C1365:D1365"/>
    <mergeCell ref="G1366:H1366"/>
    <mergeCell ref="C1366:D1366"/>
    <mergeCell ref="G1371:H1371"/>
    <mergeCell ref="C1371:D1371"/>
    <mergeCell ref="I1371:J1371"/>
    <mergeCell ref="Q1378:R1378"/>
    <mergeCell ref="G1377:H1377"/>
    <mergeCell ref="I1344:J1344"/>
    <mergeCell ref="K1344:L1344"/>
    <mergeCell ref="I1345:J1345"/>
    <mergeCell ref="K1345:L1345"/>
    <mergeCell ref="I1346:J1346"/>
    <mergeCell ref="K1346:L1346"/>
    <mergeCell ref="I1347:J1347"/>
    <mergeCell ref="K1347:L1347"/>
    <mergeCell ref="I1348:J1348"/>
    <mergeCell ref="K1348:L1348"/>
    <mergeCell ref="I1349:J1349"/>
    <mergeCell ref="K1349:L1349"/>
    <mergeCell ref="I1350:J1350"/>
    <mergeCell ref="K1350:L1350"/>
    <mergeCell ref="C1377:D1377"/>
    <mergeCell ref="C1363:D1363"/>
    <mergeCell ref="C1372:D1372"/>
    <mergeCell ref="K1357:L1357"/>
    <mergeCell ref="I1358:J1358"/>
    <mergeCell ref="K1358:L1358"/>
    <mergeCell ref="C1356:D1356"/>
    <mergeCell ref="C1357:D1357"/>
    <mergeCell ref="C1358:D1358"/>
    <mergeCell ref="E1357:F1357"/>
    <mergeCell ref="E1358:F1358"/>
    <mergeCell ref="E1359:F1359"/>
    <mergeCell ref="I1359:J1359"/>
    <mergeCell ref="K1359:L1359"/>
    <mergeCell ref="G1363:H1363"/>
    <mergeCell ref="K1341:L1341"/>
    <mergeCell ref="K1334:L1334"/>
    <mergeCell ref="I1335:J1335"/>
    <mergeCell ref="K1335:L1335"/>
    <mergeCell ref="I1336:J1336"/>
    <mergeCell ref="G1361:H1361"/>
    <mergeCell ref="G1362:H1362"/>
    <mergeCell ref="I1342:J1342"/>
    <mergeCell ref="K1342:L1342"/>
    <mergeCell ref="I1343:J1343"/>
    <mergeCell ref="C1364:D1364"/>
    <mergeCell ref="C1359:D1359"/>
    <mergeCell ref="C1355:D1355"/>
    <mergeCell ref="E1355:F1355"/>
    <mergeCell ref="I1337:J1337"/>
    <mergeCell ref="K1337:L1337"/>
    <mergeCell ref="G1337:H1337"/>
    <mergeCell ref="C1337:D1337"/>
    <mergeCell ref="G1338:H1338"/>
    <mergeCell ref="C1338:D1338"/>
    <mergeCell ref="G1341:H1341"/>
    <mergeCell ref="C1341:D1341"/>
    <mergeCell ref="G1342:H1342"/>
    <mergeCell ref="C1342:D1342"/>
    <mergeCell ref="C1360:D1360"/>
    <mergeCell ref="C1361:D1361"/>
    <mergeCell ref="Q1379:R1379"/>
    <mergeCell ref="G1386:H1386"/>
    <mergeCell ref="E1386:F1386"/>
    <mergeCell ref="I1386:J1386"/>
    <mergeCell ref="K1386:L1386"/>
    <mergeCell ref="C1386:D1386"/>
    <mergeCell ref="E1387:F1387"/>
    <mergeCell ref="E1360:F1360"/>
    <mergeCell ref="E1361:F1361"/>
    <mergeCell ref="E1362:F1362"/>
    <mergeCell ref="E1363:F1363"/>
    <mergeCell ref="E1364:F1364"/>
    <mergeCell ref="E1365:F1365"/>
    <mergeCell ref="E1366:F1366"/>
    <mergeCell ref="E1371:F1371"/>
    <mergeCell ref="E1372:F1372"/>
    <mergeCell ref="E1373:F1373"/>
    <mergeCell ref="E1374:F1374"/>
    <mergeCell ref="E1375:F1375"/>
    <mergeCell ref="E1376:F1376"/>
    <mergeCell ref="I1369:J1369"/>
    <mergeCell ref="I1370:J1370"/>
    <mergeCell ref="K1368:L1368"/>
    <mergeCell ref="K1369:L1369"/>
    <mergeCell ref="K1370:L1370"/>
    <mergeCell ref="C1374:D1374"/>
    <mergeCell ref="G1375:H1375"/>
    <mergeCell ref="C1375:D1375"/>
    <mergeCell ref="G1376:H1376"/>
    <mergeCell ref="C1376:D1376"/>
    <mergeCell ref="I1373:J1373"/>
    <mergeCell ref="O1386:P1389"/>
    <mergeCell ref="C1367:D1367"/>
    <mergeCell ref="E1367:F1367"/>
    <mergeCell ref="G1367:H1367"/>
    <mergeCell ref="I1367:J1367"/>
    <mergeCell ref="K1367:L1367"/>
    <mergeCell ref="C1368:D1368"/>
    <mergeCell ref="C1369:D1369"/>
    <mergeCell ref="C1370:D1370"/>
    <mergeCell ref="E1368:F1368"/>
    <mergeCell ref="E1369:F1369"/>
    <mergeCell ref="E1370:F1370"/>
    <mergeCell ref="G1368:H1368"/>
    <mergeCell ref="G1369:H1369"/>
    <mergeCell ref="G1370:H1370"/>
    <mergeCell ref="I1368:J1368"/>
    <mergeCell ref="K1373:L1373"/>
    <mergeCell ref="C1390:D1390"/>
    <mergeCell ref="C1373:D1373"/>
    <mergeCell ref="C1380:D1380"/>
    <mergeCell ref="E1380:F1380"/>
    <mergeCell ref="G1380:H1380"/>
    <mergeCell ref="I1380:J1380"/>
    <mergeCell ref="K1380:L1380"/>
    <mergeCell ref="Q1386:R1388"/>
    <mergeCell ref="G1387:H1387"/>
    <mergeCell ref="C1387:D1387"/>
    <mergeCell ref="G1388:H1388"/>
    <mergeCell ref="C1388:D1388"/>
    <mergeCell ref="G1389:H1389"/>
    <mergeCell ref="C1389:D1389"/>
    <mergeCell ref="Q1389:R1389"/>
    <mergeCell ref="I1387:J1387"/>
    <mergeCell ref="K1387:L1387"/>
    <mergeCell ref="I1388:J1388"/>
    <mergeCell ref="Q1405:R1409"/>
    <mergeCell ref="Q1404:R1404"/>
    <mergeCell ref="O1404:P1409"/>
    <mergeCell ref="I1404:J1404"/>
    <mergeCell ref="K1404:L1404"/>
    <mergeCell ref="I1405:J1405"/>
    <mergeCell ref="K1405:L1405"/>
    <mergeCell ref="I1406:J1406"/>
    <mergeCell ref="K1406:L1406"/>
    <mergeCell ref="E1388:F1388"/>
    <mergeCell ref="E1389:F1389"/>
    <mergeCell ref="E1406:F1406"/>
    <mergeCell ref="C1391:D1391"/>
    <mergeCell ref="C1392:D1392"/>
    <mergeCell ref="C1393:D1393"/>
    <mergeCell ref="C1394:D1394"/>
    <mergeCell ref="C1395:D1395"/>
    <mergeCell ref="G1404:H1404"/>
    <mergeCell ref="C1404:D1404"/>
    <mergeCell ref="G1405:H1405"/>
    <mergeCell ref="C1405:D1405"/>
    <mergeCell ref="K1495:L1495"/>
    <mergeCell ref="C1438:D1438"/>
    <mergeCell ref="G1439:H1439"/>
    <mergeCell ref="C1478:D1478"/>
    <mergeCell ref="C1446:D1446"/>
    <mergeCell ref="C1447:D1447"/>
    <mergeCell ref="C1448:D1448"/>
    <mergeCell ref="C1441:D1441"/>
    <mergeCell ref="I1454:J1454"/>
    <mergeCell ref="I1455:J1455"/>
    <mergeCell ref="I1456:J1456"/>
    <mergeCell ref="I1457:J1457"/>
    <mergeCell ref="I1458:J1458"/>
    <mergeCell ref="C1637:D1637"/>
    <mergeCell ref="G1426:H1426"/>
    <mergeCell ref="C1426:D1426"/>
    <mergeCell ref="G1427:H1427"/>
    <mergeCell ref="C1427:D1427"/>
    <mergeCell ref="G1428:H1428"/>
    <mergeCell ref="E1637:F1637"/>
    <mergeCell ref="C1634:D1634"/>
    <mergeCell ref="E1634:F1634"/>
    <mergeCell ref="G1634:H1634"/>
    <mergeCell ref="I1634:J1634"/>
    <mergeCell ref="C1635:D1635"/>
    <mergeCell ref="C1531:D1531"/>
    <mergeCell ref="E1531:F1531"/>
    <mergeCell ref="G1531:H1531"/>
    <mergeCell ref="C1509:D1509"/>
    <mergeCell ref="E1509:F1509"/>
    <mergeCell ref="G1509:H1509"/>
    <mergeCell ref="C1517:D1517"/>
    <mergeCell ref="I1644:J1644"/>
    <mergeCell ref="K1644:L1644"/>
    <mergeCell ref="C1407:D1407"/>
    <mergeCell ref="G1408:H1408"/>
    <mergeCell ref="C1408:D1408"/>
    <mergeCell ref="G1409:H1409"/>
    <mergeCell ref="C1409:D1409"/>
    <mergeCell ref="C1428:D1428"/>
    <mergeCell ref="G1429:H1429"/>
    <mergeCell ref="C1429:D1429"/>
    <mergeCell ref="G1433:H1433"/>
    <mergeCell ref="C1433:D1433"/>
    <mergeCell ref="G1434:H1434"/>
    <mergeCell ref="C1434:D1434"/>
    <mergeCell ref="G1435:H1435"/>
    <mergeCell ref="C1435:D1435"/>
    <mergeCell ref="G1436:H1436"/>
    <mergeCell ref="C1436:D1436"/>
    <mergeCell ref="G1437:H1437"/>
    <mergeCell ref="C1437:D1437"/>
    <mergeCell ref="G1438:H1438"/>
    <mergeCell ref="C1636:D1636"/>
    <mergeCell ref="E1636:F1636"/>
    <mergeCell ref="G1636:H1636"/>
    <mergeCell ref="I1636:J1636"/>
    <mergeCell ref="E1407:F1407"/>
    <mergeCell ref="E1408:F1408"/>
    <mergeCell ref="E1409:F1409"/>
    <mergeCell ref="K1636:L1636"/>
    <mergeCell ref="I1407:J1407"/>
    <mergeCell ref="K1407:L1407"/>
    <mergeCell ref="I1408:J1408"/>
    <mergeCell ref="K1648:L1648"/>
    <mergeCell ref="C1638:D1638"/>
    <mergeCell ref="E1638:F1638"/>
    <mergeCell ref="G1638:H1638"/>
    <mergeCell ref="I1638:J1638"/>
    <mergeCell ref="K1638:L1638"/>
    <mergeCell ref="C1639:D1639"/>
    <mergeCell ref="E1639:F1639"/>
    <mergeCell ref="G1639:H1639"/>
    <mergeCell ref="I1639:J1639"/>
    <mergeCell ref="K1639:L1639"/>
    <mergeCell ref="C1640:D1640"/>
    <mergeCell ref="E1640:F1640"/>
    <mergeCell ref="C1641:D1641"/>
    <mergeCell ref="E1641:F1641"/>
    <mergeCell ref="G1641:H1641"/>
    <mergeCell ref="I1641:J1641"/>
    <mergeCell ref="K1641:L1641"/>
    <mergeCell ref="G1640:H1640"/>
    <mergeCell ref="I1640:J1640"/>
    <mergeCell ref="K1640:L1640"/>
    <mergeCell ref="C1643:D1643"/>
    <mergeCell ref="E1643:F1643"/>
    <mergeCell ref="G1643:H1643"/>
    <mergeCell ref="I1643:J1643"/>
    <mergeCell ref="K1643:L1643"/>
    <mergeCell ref="G1642:H1642"/>
    <mergeCell ref="I1642:J1642"/>
    <mergeCell ref="K1642:L1642"/>
    <mergeCell ref="C1644:D1644"/>
    <mergeCell ref="E1644:F1644"/>
    <mergeCell ref="G1644:H1644"/>
    <mergeCell ref="C1686:D1686"/>
    <mergeCell ref="C1687:D1687"/>
    <mergeCell ref="E1652:F1652"/>
    <mergeCell ref="G1652:H1652"/>
    <mergeCell ref="I1652:J1652"/>
    <mergeCell ref="K1652:L1652"/>
    <mergeCell ref="C1653:D1653"/>
    <mergeCell ref="E1653:F1653"/>
    <mergeCell ref="G1653:H1653"/>
    <mergeCell ref="I1653:J1653"/>
    <mergeCell ref="K1653:L1653"/>
    <mergeCell ref="E1660:F1660"/>
    <mergeCell ref="E1661:F1661"/>
    <mergeCell ref="C1645:D1645"/>
    <mergeCell ref="E1645:F1645"/>
    <mergeCell ref="G1645:H1645"/>
    <mergeCell ref="I1645:J1645"/>
    <mergeCell ref="K1645:L1645"/>
    <mergeCell ref="C1646:D1646"/>
    <mergeCell ref="E1646:F1646"/>
    <mergeCell ref="G1646:H1646"/>
    <mergeCell ref="I1646:J1646"/>
    <mergeCell ref="K1646:L1646"/>
    <mergeCell ref="C1647:D1647"/>
    <mergeCell ref="E1647:F1647"/>
    <mergeCell ref="G1647:H1647"/>
    <mergeCell ref="I1647:J1647"/>
    <mergeCell ref="K1647:L1647"/>
    <mergeCell ref="C1648:D1648"/>
    <mergeCell ref="E1648:F1648"/>
    <mergeCell ref="G1648:H1648"/>
    <mergeCell ref="I1648:J1648"/>
    <mergeCell ref="K1654:L1654"/>
    <mergeCell ref="K1655:L1655"/>
    <mergeCell ref="K1656:L1656"/>
    <mergeCell ref="K1657:L1657"/>
    <mergeCell ref="K1658:L1658"/>
    <mergeCell ref="K1659:L1659"/>
    <mergeCell ref="K1660:L1660"/>
    <mergeCell ref="K1666:L1666"/>
    <mergeCell ref="C1649:D1649"/>
    <mergeCell ref="E1649:F1649"/>
    <mergeCell ref="G1649:H1649"/>
    <mergeCell ref="I1649:J1649"/>
    <mergeCell ref="K1649:L1649"/>
    <mergeCell ref="C1650:D1650"/>
    <mergeCell ref="E1650:F1650"/>
    <mergeCell ref="G1650:H1650"/>
    <mergeCell ref="I1650:J1650"/>
    <mergeCell ref="K1650:L1650"/>
    <mergeCell ref="C1651:D1651"/>
    <mergeCell ref="E1651:F1651"/>
    <mergeCell ref="G1651:H1651"/>
    <mergeCell ref="I1651:J1651"/>
    <mergeCell ref="K1651:L1651"/>
    <mergeCell ref="I1661:J1661"/>
    <mergeCell ref="I1666:J1666"/>
    <mergeCell ref="K1667:L1667"/>
    <mergeCell ref="G1656:H1656"/>
    <mergeCell ref="G1657:H1657"/>
    <mergeCell ref="G1658:H1658"/>
    <mergeCell ref="G1659:H1659"/>
    <mergeCell ref="G1660:H1660"/>
    <mergeCell ref="G1661:H1661"/>
    <mergeCell ref="E1664:F1664"/>
    <mergeCell ref="E1665:F1665"/>
    <mergeCell ref="G1682:H1682"/>
    <mergeCell ref="I1673:J1673"/>
    <mergeCell ref="I1674:J1674"/>
    <mergeCell ref="I1675:J1675"/>
    <mergeCell ref="I1676:J1676"/>
    <mergeCell ref="I1677:J1677"/>
    <mergeCell ref="I1678:J1678"/>
    <mergeCell ref="I1679:J1679"/>
    <mergeCell ref="E1666:F1666"/>
    <mergeCell ref="G1666:H1666"/>
    <mergeCell ref="G1668:H1668"/>
    <mergeCell ref="G1669:H1669"/>
    <mergeCell ref="E1663:F1663"/>
    <mergeCell ref="K1664:L1664"/>
    <mergeCell ref="K1665:L1665"/>
    <mergeCell ref="G1663:H1663"/>
    <mergeCell ref="I1663:J1663"/>
    <mergeCell ref="K1661:L1661"/>
    <mergeCell ref="K1662:L1662"/>
    <mergeCell ref="K1663:L1663"/>
    <mergeCell ref="G1665:H1665"/>
    <mergeCell ref="G1662:H1662"/>
    <mergeCell ref="C1679:D1679"/>
    <mergeCell ref="C1680:D1680"/>
    <mergeCell ref="E1286:F1286"/>
    <mergeCell ref="E1276:F1276"/>
    <mergeCell ref="C1681:D1681"/>
    <mergeCell ref="I1680:J1680"/>
    <mergeCell ref="I1681:J1681"/>
    <mergeCell ref="I1682:J1682"/>
    <mergeCell ref="G1703:H1703"/>
    <mergeCell ref="I1703:J1703"/>
    <mergeCell ref="E1702:F1702"/>
    <mergeCell ref="G1702:H1702"/>
    <mergeCell ref="C1699:D1699"/>
    <mergeCell ref="C1700:D1700"/>
    <mergeCell ref="C1702:D1702"/>
    <mergeCell ref="E1697:F1697"/>
    <mergeCell ref="E1698:F1698"/>
    <mergeCell ref="G1683:H1683"/>
    <mergeCell ref="G1684:H1684"/>
    <mergeCell ref="I1683:J1683"/>
    <mergeCell ref="E1691:F1691"/>
    <mergeCell ref="C1701:D1701"/>
    <mergeCell ref="I1685:J1685"/>
    <mergeCell ref="I1686:J1686"/>
    <mergeCell ref="I1687:J1687"/>
    <mergeCell ref="E1685:F1685"/>
    <mergeCell ref="E1686:F1686"/>
    <mergeCell ref="E1687:F1687"/>
    <mergeCell ref="G1701:H1701"/>
    <mergeCell ref="C1682:D1682"/>
    <mergeCell ref="C1683:D1683"/>
    <mergeCell ref="C1684:D1684"/>
    <mergeCell ref="C648:D648"/>
    <mergeCell ref="C652:D652"/>
    <mergeCell ref="C653:D653"/>
    <mergeCell ref="C654:D654"/>
    <mergeCell ref="C555:D555"/>
    <mergeCell ref="C549:D549"/>
    <mergeCell ref="E545:F545"/>
    <mergeCell ref="E546:F546"/>
    <mergeCell ref="I549:J549"/>
    <mergeCell ref="K549:L549"/>
    <mergeCell ref="I1736:J1736"/>
    <mergeCell ref="K1736:L1736"/>
    <mergeCell ref="K1707:L1707"/>
    <mergeCell ref="C1708:D1708"/>
    <mergeCell ref="E1708:F1708"/>
    <mergeCell ref="G1708:H1708"/>
    <mergeCell ref="I1708:J1708"/>
    <mergeCell ref="K1708:L1708"/>
    <mergeCell ref="C1710:D1710"/>
    <mergeCell ref="E1710:F1710"/>
    <mergeCell ref="G1710:H1710"/>
    <mergeCell ref="I1710:J1710"/>
    <mergeCell ref="K1710:L1710"/>
    <mergeCell ref="C1652:D1652"/>
    <mergeCell ref="G636:H636"/>
    <mergeCell ref="E636:F636"/>
    <mergeCell ref="E1662:F1662"/>
    <mergeCell ref="G1664:H1664"/>
    <mergeCell ref="C1668:D1668"/>
    <mergeCell ref="C1669:D1669"/>
    <mergeCell ref="C1670:D1670"/>
    <mergeCell ref="C1671:D1671"/>
    <mergeCell ref="C133:D133"/>
    <mergeCell ref="E133:F133"/>
    <mergeCell ref="G133:H133"/>
    <mergeCell ref="I133:J133"/>
    <mergeCell ref="K133:L133"/>
    <mergeCell ref="C515:D515"/>
    <mergeCell ref="E515:F515"/>
    <mergeCell ref="G515:H515"/>
    <mergeCell ref="I515:J515"/>
    <mergeCell ref="K515:L515"/>
    <mergeCell ref="C569:D569"/>
    <mergeCell ref="C570:D570"/>
    <mergeCell ref="C571:D571"/>
    <mergeCell ref="C572:D572"/>
    <mergeCell ref="C573:D573"/>
    <mergeCell ref="C574:D574"/>
    <mergeCell ref="C575:D575"/>
    <mergeCell ref="E572:F572"/>
    <mergeCell ref="E573:F573"/>
    <mergeCell ref="E574:F574"/>
    <mergeCell ref="E575:F575"/>
    <mergeCell ref="E562:F562"/>
    <mergeCell ref="E566:F566"/>
    <mergeCell ref="I564:J564"/>
    <mergeCell ref="C550:D550"/>
    <mergeCell ref="C545:D545"/>
    <mergeCell ref="C546:D546"/>
    <mergeCell ref="C547:D547"/>
    <mergeCell ref="E551:F551"/>
    <mergeCell ref="E552:F552"/>
    <mergeCell ref="E553:F553"/>
    <mergeCell ref="E554:F554"/>
    <mergeCell ref="C1276:D1276"/>
    <mergeCell ref="G1277:H1277"/>
    <mergeCell ref="C1277:D1277"/>
    <mergeCell ref="G1278:H1278"/>
    <mergeCell ref="C1278:D1278"/>
    <mergeCell ref="G1279:H1279"/>
    <mergeCell ref="C1279:D1279"/>
    <mergeCell ref="C1268:D1268"/>
    <mergeCell ref="G1269:H1269"/>
    <mergeCell ref="C1269:D1269"/>
    <mergeCell ref="G1270:H1270"/>
    <mergeCell ref="C1270:D1270"/>
    <mergeCell ref="G1271:H1271"/>
    <mergeCell ref="C1271:D1271"/>
    <mergeCell ref="E557:F557"/>
    <mergeCell ref="E558:F558"/>
    <mergeCell ref="I1297:J1297"/>
    <mergeCell ref="C788:L789"/>
    <mergeCell ref="G655:H655"/>
    <mergeCell ref="G656:H656"/>
    <mergeCell ref="C1286:D1286"/>
    <mergeCell ref="K1244:L1244"/>
    <mergeCell ref="I1245:J1245"/>
    <mergeCell ref="K1245:L1245"/>
    <mergeCell ref="I1246:J1246"/>
    <mergeCell ref="K1246:L1246"/>
    <mergeCell ref="I1247:J1247"/>
    <mergeCell ref="K1247:L1247"/>
    <mergeCell ref="I1221:J1221"/>
    <mergeCell ref="I1258:J1258"/>
    <mergeCell ref="K1258:L1258"/>
    <mergeCell ref="K1232:L1232"/>
    <mergeCell ref="K1287:L1287"/>
    <mergeCell ref="G1296:H1296"/>
    <mergeCell ref="E1279:F1279"/>
    <mergeCell ref="E1280:F1280"/>
    <mergeCell ref="E1281:F1281"/>
    <mergeCell ref="E1282:F1282"/>
    <mergeCell ref="E1283:F1283"/>
    <mergeCell ref="E1284:F1284"/>
    <mergeCell ref="G1276:H1276"/>
    <mergeCell ref="K1249:L1249"/>
    <mergeCell ref="I1250:J1250"/>
    <mergeCell ref="K1250:L1250"/>
    <mergeCell ref="K1240:L1240"/>
    <mergeCell ref="G1286:H1286"/>
    <mergeCell ref="I1260:J1260"/>
    <mergeCell ref="I1241:J1241"/>
    <mergeCell ref="K1241:L1241"/>
    <mergeCell ref="I1242:J1242"/>
    <mergeCell ref="K1242:L1242"/>
    <mergeCell ref="I1243:J1243"/>
    <mergeCell ref="K1243:L1243"/>
    <mergeCell ref="I1244:J1244"/>
    <mergeCell ref="E1241:F1241"/>
    <mergeCell ref="E1242:F1242"/>
    <mergeCell ref="E1243:F1243"/>
    <mergeCell ref="E1244:F1244"/>
    <mergeCell ref="E1245:F1245"/>
    <mergeCell ref="E1246:F1246"/>
    <mergeCell ref="I1274:J1274"/>
    <mergeCell ref="K1274:L1274"/>
    <mergeCell ref="I1275:J1275"/>
    <mergeCell ref="K1275:L1275"/>
    <mergeCell ref="E1231:F1231"/>
    <mergeCell ref="I1259:J1259"/>
    <mergeCell ref="K1259:L1259"/>
    <mergeCell ref="G1226:H1226"/>
    <mergeCell ref="E1233:F1233"/>
    <mergeCell ref="E1234:F1234"/>
    <mergeCell ref="E1235:F1235"/>
    <mergeCell ref="E650:F650"/>
    <mergeCell ref="E652:F652"/>
    <mergeCell ref="E653:F653"/>
    <mergeCell ref="E654:F654"/>
    <mergeCell ref="E655:F655"/>
    <mergeCell ref="E656:F656"/>
    <mergeCell ref="E657:F657"/>
    <mergeCell ref="I1251:J1251"/>
    <mergeCell ref="K1251:L1251"/>
    <mergeCell ref="I1252:J1252"/>
    <mergeCell ref="K1252:L1252"/>
    <mergeCell ref="I1253:J1253"/>
    <mergeCell ref="K1253:L1253"/>
    <mergeCell ref="I1254:J1254"/>
    <mergeCell ref="K1254:L1254"/>
    <mergeCell ref="I1255:J1255"/>
    <mergeCell ref="G1230:H1230"/>
    <mergeCell ref="E1226:F1226"/>
    <mergeCell ref="E1230:F1230"/>
    <mergeCell ref="I1226:J1226"/>
    <mergeCell ref="K1226:L1226"/>
    <mergeCell ref="I1227:J1227"/>
    <mergeCell ref="K1227:L1227"/>
    <mergeCell ref="K1255:L1255"/>
    <mergeCell ref="I1256:J1256"/>
    <mergeCell ref="I1270:J1270"/>
    <mergeCell ref="K1270:L1270"/>
    <mergeCell ref="I1271:J1271"/>
    <mergeCell ref="K1271:L1271"/>
    <mergeCell ref="I1272:J1272"/>
    <mergeCell ref="K1272:L1272"/>
    <mergeCell ref="I1223:J1223"/>
    <mergeCell ref="K1223:L1223"/>
    <mergeCell ref="I1233:J1233"/>
    <mergeCell ref="K1233:L1233"/>
    <mergeCell ref="I1234:J1234"/>
    <mergeCell ref="I1229:J1229"/>
    <mergeCell ref="K1234:L1234"/>
    <mergeCell ref="I1235:J1235"/>
    <mergeCell ref="K1235:L1235"/>
    <mergeCell ref="I1236:J1236"/>
    <mergeCell ref="K1236:L1236"/>
    <mergeCell ref="I1265:J1265"/>
    <mergeCell ref="K1265:L1265"/>
    <mergeCell ref="I1266:J1266"/>
    <mergeCell ref="K1266:L1266"/>
    <mergeCell ref="I1267:J1267"/>
    <mergeCell ref="K1256:L1256"/>
    <mergeCell ref="I1273:J1273"/>
    <mergeCell ref="K1273:L1273"/>
    <mergeCell ref="I1257:J1257"/>
    <mergeCell ref="E1227:F1227"/>
    <mergeCell ref="E1229:F1229"/>
    <mergeCell ref="K1257:L1257"/>
    <mergeCell ref="E1236:F1236"/>
    <mergeCell ref="E1237:F1237"/>
    <mergeCell ref="E1238:F1238"/>
    <mergeCell ref="E1239:F1239"/>
    <mergeCell ref="E1240:F1240"/>
    <mergeCell ref="I1237:J1237"/>
    <mergeCell ref="K1237:L1237"/>
    <mergeCell ref="I1238:J1238"/>
    <mergeCell ref="K1238:L1238"/>
    <mergeCell ref="I1239:J1239"/>
    <mergeCell ref="K1239:L1239"/>
    <mergeCell ref="G1268:H1268"/>
    <mergeCell ref="G1261:H1261"/>
    <mergeCell ref="G1243:H1243"/>
    <mergeCell ref="I1249:J1249"/>
    <mergeCell ref="E1232:F1232"/>
    <mergeCell ref="I1248:J1248"/>
    <mergeCell ref="K1248:L1248"/>
    <mergeCell ref="I1231:J1231"/>
    <mergeCell ref="K1231:L1231"/>
    <mergeCell ref="I1232:J1232"/>
    <mergeCell ref="K1267:L1267"/>
    <mergeCell ref="I1268:J1268"/>
    <mergeCell ref="K1268:L1268"/>
    <mergeCell ref="I1269:J1269"/>
    <mergeCell ref="K1269:L1269"/>
    <mergeCell ref="I1061:J1061"/>
    <mergeCell ref="K1061:L1061"/>
    <mergeCell ref="G890:H890"/>
    <mergeCell ref="I888:J888"/>
    <mergeCell ref="I890:J890"/>
    <mergeCell ref="K888:L888"/>
    <mergeCell ref="K890:L890"/>
    <mergeCell ref="G1223:H1223"/>
    <mergeCell ref="C1223:D1223"/>
    <mergeCell ref="E1173:F1173"/>
    <mergeCell ref="E1174:F1174"/>
    <mergeCell ref="E1175:F1175"/>
    <mergeCell ref="E1176:F1176"/>
    <mergeCell ref="E1177:F1177"/>
    <mergeCell ref="E1178:F1178"/>
    <mergeCell ref="K1220:L1220"/>
    <mergeCell ref="C649:D649"/>
    <mergeCell ref="C650:D650"/>
    <mergeCell ref="E1182:F1182"/>
    <mergeCell ref="G1213:H1213"/>
    <mergeCell ref="C651:D651"/>
    <mergeCell ref="E651:F651"/>
    <mergeCell ref="G651:H651"/>
    <mergeCell ref="K1222:L1222"/>
    <mergeCell ref="E1201:F1201"/>
    <mergeCell ref="E1202:F1202"/>
    <mergeCell ref="C1213:D1213"/>
    <mergeCell ref="G1201:H1201"/>
    <mergeCell ref="C1201:D1201"/>
    <mergeCell ref="G1202:H1202"/>
    <mergeCell ref="C1202:D1202"/>
    <mergeCell ref="G1203:H1203"/>
    <mergeCell ref="Q563:R563"/>
    <mergeCell ref="C563:L563"/>
    <mergeCell ref="C483:L486"/>
    <mergeCell ref="C502:L504"/>
    <mergeCell ref="C534:L538"/>
    <mergeCell ref="O551:P563"/>
    <mergeCell ref="C611:D611"/>
    <mergeCell ref="Q611:R612"/>
    <mergeCell ref="E611:F611"/>
    <mergeCell ref="G611:H611"/>
    <mergeCell ref="I611:J611"/>
    <mergeCell ref="K611:L611"/>
    <mergeCell ref="C1062:D1062"/>
    <mergeCell ref="E1062:F1062"/>
    <mergeCell ref="G1062:H1062"/>
    <mergeCell ref="K1062:L1062"/>
    <mergeCell ref="I1062:J1062"/>
    <mergeCell ref="C1061:D1061"/>
    <mergeCell ref="E1061:F1061"/>
    <mergeCell ref="G1061:H1061"/>
    <mergeCell ref="C576:D576"/>
    <mergeCell ref="E564:F564"/>
    <mergeCell ref="E565:F565"/>
    <mergeCell ref="E561:F561"/>
    <mergeCell ref="C643:D643"/>
    <mergeCell ref="G561:H561"/>
    <mergeCell ref="C561:D561"/>
    <mergeCell ref="G562:H562"/>
    <mergeCell ref="C562:D562"/>
    <mergeCell ref="C642:D642"/>
    <mergeCell ref="C567:D567"/>
    <mergeCell ref="C568:D568"/>
    <mergeCell ref="E556:F556"/>
    <mergeCell ref="O1218:P1230"/>
    <mergeCell ref="Q1218:R1230"/>
    <mergeCell ref="C1113:D1113"/>
    <mergeCell ref="E1113:F1113"/>
    <mergeCell ref="G1113:H1113"/>
    <mergeCell ref="I1113:J1113"/>
    <mergeCell ref="K1113:L1113"/>
    <mergeCell ref="C1115:L1116"/>
    <mergeCell ref="Q1113:R1114"/>
    <mergeCell ref="I1114:J1114"/>
    <mergeCell ref="K1114:L1114"/>
    <mergeCell ref="G1114:H1114"/>
    <mergeCell ref="C1114:D1114"/>
    <mergeCell ref="C1230:D1230"/>
    <mergeCell ref="I1230:J1230"/>
    <mergeCell ref="K1230:L1230"/>
    <mergeCell ref="I1224:J1224"/>
    <mergeCell ref="K1224:L1224"/>
    <mergeCell ref="I1225:J1225"/>
    <mergeCell ref="K1225:L1225"/>
    <mergeCell ref="G1228:H1228"/>
    <mergeCell ref="I1228:J1228"/>
    <mergeCell ref="K1228:L1228"/>
    <mergeCell ref="E1179:F1179"/>
    <mergeCell ref="I1219:J1219"/>
    <mergeCell ref="K1219:L1219"/>
    <mergeCell ref="I1220:J1220"/>
    <mergeCell ref="K1221:L1221"/>
    <mergeCell ref="I1222:J1222"/>
    <mergeCell ref="G1218:H1218"/>
    <mergeCell ref="C1222:D1222"/>
    <mergeCell ref="Q1426:R1429"/>
    <mergeCell ref="C1410:L1425"/>
    <mergeCell ref="G1392:H1392"/>
    <mergeCell ref="G1393:H1393"/>
    <mergeCell ref="G1394:H1394"/>
    <mergeCell ref="G1395:H1395"/>
    <mergeCell ref="G1396:H1396"/>
    <mergeCell ref="I1390:J1390"/>
    <mergeCell ref="I1391:J1391"/>
    <mergeCell ref="I1392:J1392"/>
    <mergeCell ref="I1393:J1393"/>
    <mergeCell ref="I1395:J1395"/>
    <mergeCell ref="I1396:J1396"/>
    <mergeCell ref="K1390:L1390"/>
    <mergeCell ref="E1446:F1446"/>
    <mergeCell ref="E1447:F1447"/>
    <mergeCell ref="E1448:F1448"/>
    <mergeCell ref="K1391:L1391"/>
    <mergeCell ref="K1392:L1392"/>
    <mergeCell ref="I1446:J1446"/>
    <mergeCell ref="K1408:L1408"/>
    <mergeCell ref="G1407:H1407"/>
    <mergeCell ref="E1445:F1445"/>
    <mergeCell ref="G1441:H1441"/>
    <mergeCell ref="I1442:J1442"/>
    <mergeCell ref="K1442:L1442"/>
    <mergeCell ref="I1443:J1443"/>
    <mergeCell ref="K1443:L1443"/>
    <mergeCell ref="G1406:H1406"/>
    <mergeCell ref="C1406:D1406"/>
    <mergeCell ref="Q1400:R1403"/>
    <mergeCell ref="I1400:J1400"/>
    <mergeCell ref="G1448:H1448"/>
    <mergeCell ref="G1449:H1449"/>
    <mergeCell ref="G1450:H1450"/>
    <mergeCell ref="G1451:H1451"/>
    <mergeCell ref="G1452:H1452"/>
    <mergeCell ref="G1453:H1453"/>
    <mergeCell ref="G1454:H1454"/>
    <mergeCell ref="G1455:H1455"/>
    <mergeCell ref="I1429:J1429"/>
    <mergeCell ref="K1426:L1426"/>
    <mergeCell ref="I1427:J1427"/>
    <mergeCell ref="I1432:J1432"/>
    <mergeCell ref="K1429:L1429"/>
    <mergeCell ref="K1286:L1286"/>
    <mergeCell ref="K1393:L1393"/>
    <mergeCell ref="K1395:L1395"/>
    <mergeCell ref="K1396:L1396"/>
    <mergeCell ref="I1298:J1298"/>
    <mergeCell ref="K1298:L1298"/>
    <mergeCell ref="I1376:J1376"/>
    <mergeCell ref="K1376:L1376"/>
    <mergeCell ref="K1409:L1409"/>
    <mergeCell ref="I1409:J1409"/>
    <mergeCell ref="K1432:L1432"/>
    <mergeCell ref="I1433:J1433"/>
    <mergeCell ref="K1433:L1433"/>
    <mergeCell ref="I1434:J1434"/>
    <mergeCell ref="K1434:L1434"/>
    <mergeCell ref="I1435:J1435"/>
    <mergeCell ref="K1435:L1435"/>
    <mergeCell ref="K1297:L1297"/>
    <mergeCell ref="I1287:J1287"/>
    <mergeCell ref="C1598:D1598"/>
    <mergeCell ref="E1598:F1598"/>
    <mergeCell ref="G1598:H1598"/>
    <mergeCell ref="I1598:J1598"/>
    <mergeCell ref="K1598:L1598"/>
    <mergeCell ref="C1599:D1599"/>
    <mergeCell ref="E1599:F1599"/>
    <mergeCell ref="G1599:H1599"/>
    <mergeCell ref="I1599:J1599"/>
    <mergeCell ref="K1599:L1599"/>
    <mergeCell ref="E1405:F1405"/>
    <mergeCell ref="K1388:L1388"/>
    <mergeCell ref="I1389:J1389"/>
    <mergeCell ref="K1389:L1389"/>
    <mergeCell ref="I1394:J1394"/>
    <mergeCell ref="K1394:L1394"/>
    <mergeCell ref="E1404:F1404"/>
    <mergeCell ref="C1466:D1466"/>
    <mergeCell ref="C1467:D1467"/>
    <mergeCell ref="C1468:D1468"/>
    <mergeCell ref="I1437:J1437"/>
    <mergeCell ref="K1437:L1437"/>
    <mergeCell ref="K1454:L1454"/>
    <mergeCell ref="K1455:L1455"/>
    <mergeCell ref="K1456:L1456"/>
    <mergeCell ref="K1457:L1457"/>
    <mergeCell ref="C1454:D1454"/>
    <mergeCell ref="C1455:D1455"/>
    <mergeCell ref="E1457:F1457"/>
    <mergeCell ref="E1458:F1458"/>
    <mergeCell ref="G1446:H1446"/>
    <mergeCell ref="G1447:H1447"/>
    <mergeCell ref="G1618:H1618"/>
    <mergeCell ref="I1618:J1618"/>
    <mergeCell ref="K1618:L1618"/>
    <mergeCell ref="K1446:L1446"/>
    <mergeCell ref="K1447:L1447"/>
    <mergeCell ref="K1448:L1448"/>
    <mergeCell ref="K1449:L1449"/>
    <mergeCell ref="K1450:L1450"/>
    <mergeCell ref="K1451:L1451"/>
    <mergeCell ref="K1452:L1452"/>
    <mergeCell ref="K1453:L1453"/>
    <mergeCell ref="E1434:F1434"/>
    <mergeCell ref="E1435:F1435"/>
    <mergeCell ref="E1436:F1436"/>
    <mergeCell ref="E1437:F1437"/>
    <mergeCell ref="E1438:F1438"/>
    <mergeCell ref="E1439:F1439"/>
    <mergeCell ref="K1438:L1438"/>
    <mergeCell ref="I1439:J1439"/>
    <mergeCell ref="K1458:L1458"/>
    <mergeCell ref="I1444:J1444"/>
    <mergeCell ref="K1444:L1444"/>
    <mergeCell ref="I1445:J1445"/>
    <mergeCell ref="E1469:F1469"/>
    <mergeCell ref="K1445:L1445"/>
    <mergeCell ref="E1456:F1456"/>
    <mergeCell ref="G1467:H1467"/>
    <mergeCell ref="G1468:H1468"/>
    <mergeCell ref="K1439:L1439"/>
    <mergeCell ref="I1440:J1440"/>
    <mergeCell ref="I1436:J1436"/>
    <mergeCell ref="K1436:L1436"/>
    <mergeCell ref="C1600:D1600"/>
    <mergeCell ref="E1600:F1600"/>
    <mergeCell ref="G1600:H1600"/>
    <mergeCell ref="I1600:J1600"/>
    <mergeCell ref="K1600:L1600"/>
    <mergeCell ref="C1601:D1601"/>
    <mergeCell ref="E1601:F1601"/>
    <mergeCell ref="G1601:H1601"/>
    <mergeCell ref="I1601:J1601"/>
    <mergeCell ref="K1601:L1601"/>
    <mergeCell ref="C1602:D1602"/>
    <mergeCell ref="E1602:F1602"/>
    <mergeCell ref="G1602:H1602"/>
    <mergeCell ref="I1602:J1602"/>
    <mergeCell ref="K1602:L1602"/>
    <mergeCell ref="C1603:D1603"/>
    <mergeCell ref="E1603:F1603"/>
    <mergeCell ref="G1603:H1603"/>
    <mergeCell ref="I1603:J1603"/>
    <mergeCell ref="K1603:L1603"/>
    <mergeCell ref="C1604:D1604"/>
    <mergeCell ref="E1604:F1604"/>
    <mergeCell ref="G1604:H1604"/>
    <mergeCell ref="I1604:J1604"/>
    <mergeCell ref="K1604:L1604"/>
    <mergeCell ref="C1605:D1605"/>
    <mergeCell ref="E1605:F1605"/>
    <mergeCell ref="G1605:H1605"/>
    <mergeCell ref="I1605:J1605"/>
    <mergeCell ref="K1605:L1605"/>
    <mergeCell ref="C1606:D1606"/>
    <mergeCell ref="E1606:F1606"/>
    <mergeCell ref="G1606:H1606"/>
    <mergeCell ref="I1606:J1606"/>
    <mergeCell ref="K1606:L1606"/>
    <mergeCell ref="C1607:D1607"/>
    <mergeCell ref="E1607:F1607"/>
    <mergeCell ref="G1607:H1607"/>
    <mergeCell ref="I1607:J1607"/>
    <mergeCell ref="K1607:L1607"/>
    <mergeCell ref="C1608:D1608"/>
    <mergeCell ref="E1608:F1608"/>
    <mergeCell ref="G1608:H1608"/>
    <mergeCell ref="I1608:J1608"/>
    <mergeCell ref="K1608:L1608"/>
    <mergeCell ref="C1609:D1609"/>
    <mergeCell ref="E1609:F1609"/>
    <mergeCell ref="G1609:H1609"/>
    <mergeCell ref="I1609:J1609"/>
    <mergeCell ref="K1609:L1609"/>
    <mergeCell ref="C1610:D1610"/>
    <mergeCell ref="E1610:F1610"/>
    <mergeCell ref="G1610:H1610"/>
    <mergeCell ref="I1610:J1610"/>
    <mergeCell ref="K1610:L1610"/>
    <mergeCell ref="C1611:D1611"/>
    <mergeCell ref="E1611:F1611"/>
    <mergeCell ref="G1611:H1611"/>
    <mergeCell ref="I1611:J1611"/>
    <mergeCell ref="K1611:L1611"/>
    <mergeCell ref="C1612:D1612"/>
    <mergeCell ref="E1612:F1612"/>
    <mergeCell ref="G1612:H1612"/>
    <mergeCell ref="I1612:J1612"/>
    <mergeCell ref="K1612:L1612"/>
    <mergeCell ref="C1613:D1613"/>
    <mergeCell ref="E1613:F1613"/>
    <mergeCell ref="G1613:H1613"/>
    <mergeCell ref="I1613:J1613"/>
    <mergeCell ref="K1613:L1613"/>
    <mergeCell ref="C1614:D1614"/>
    <mergeCell ref="E1614:F1614"/>
    <mergeCell ref="G1614:H1614"/>
    <mergeCell ref="I1614:J1614"/>
    <mergeCell ref="K1614:L1614"/>
    <mergeCell ref="C1615:D1615"/>
    <mergeCell ref="E1615:F1615"/>
    <mergeCell ref="G1615:H1615"/>
    <mergeCell ref="I1615:J1615"/>
    <mergeCell ref="K1615:L1615"/>
    <mergeCell ref="C1620:D1620"/>
    <mergeCell ref="E1620:F1620"/>
    <mergeCell ref="G1620:H1620"/>
    <mergeCell ref="I1620:J1620"/>
    <mergeCell ref="K1620:L1620"/>
    <mergeCell ref="C1621:D1621"/>
    <mergeCell ref="E1621:F1621"/>
    <mergeCell ref="G1621:H1621"/>
    <mergeCell ref="I1621:J1621"/>
    <mergeCell ref="K1621:L1621"/>
    <mergeCell ref="C1622:D1622"/>
    <mergeCell ref="E1622:F1622"/>
    <mergeCell ref="G1622:H1622"/>
    <mergeCell ref="I1622:J1622"/>
    <mergeCell ref="K1622:L1622"/>
    <mergeCell ref="E1616:F1616"/>
    <mergeCell ref="G1616:H1616"/>
    <mergeCell ref="I1616:J1616"/>
    <mergeCell ref="K1616:L1616"/>
    <mergeCell ref="C1617:D1617"/>
    <mergeCell ref="E1617:F1617"/>
    <mergeCell ref="G1617:H1617"/>
    <mergeCell ref="I1617:J1617"/>
    <mergeCell ref="K1617:L1617"/>
    <mergeCell ref="C1618:D1618"/>
    <mergeCell ref="E1618:F1618"/>
    <mergeCell ref="C1619:D1619"/>
    <mergeCell ref="E1619:F1619"/>
    <mergeCell ref="G1619:H1619"/>
    <mergeCell ref="I1619:J1619"/>
    <mergeCell ref="K1619:L1619"/>
    <mergeCell ref="C1616:D1616"/>
    <mergeCell ref="G1736:H1736"/>
    <mergeCell ref="C1627:D1627"/>
    <mergeCell ref="E1627:F1627"/>
    <mergeCell ref="G1627:H1627"/>
    <mergeCell ref="I1627:J1627"/>
    <mergeCell ref="K1627:L1627"/>
    <mergeCell ref="C1628:D1628"/>
    <mergeCell ref="E1628:F1628"/>
    <mergeCell ref="G1628:H1628"/>
    <mergeCell ref="I1628:J1628"/>
    <mergeCell ref="K1628:L1628"/>
    <mergeCell ref="C1629:D1629"/>
    <mergeCell ref="E1629:F1629"/>
    <mergeCell ref="G1629:H1629"/>
    <mergeCell ref="I1629:J1629"/>
    <mergeCell ref="K1629:L1629"/>
    <mergeCell ref="C1633:D1633"/>
    <mergeCell ref="E1633:F1633"/>
    <mergeCell ref="G1633:H1633"/>
    <mergeCell ref="I1633:J1633"/>
    <mergeCell ref="K1633:L1633"/>
    <mergeCell ref="C1630:D1630"/>
    <mergeCell ref="E1630:F1630"/>
    <mergeCell ref="G1630:H1630"/>
    <mergeCell ref="I1630:J1630"/>
    <mergeCell ref="K1630:L1630"/>
    <mergeCell ref="C1632:D1632"/>
    <mergeCell ref="E1632:F1632"/>
    <mergeCell ref="G1632:H1632"/>
    <mergeCell ref="I1632:J1632"/>
    <mergeCell ref="K1632:L1632"/>
    <mergeCell ref="E1631:F1631"/>
    <mergeCell ref="E1623:F1623"/>
    <mergeCell ref="C1623:D1623"/>
    <mergeCell ref="G1623:H1623"/>
    <mergeCell ref="I1623:J1623"/>
    <mergeCell ref="K1623:L1623"/>
    <mergeCell ref="C1624:D1624"/>
    <mergeCell ref="E1624:F1624"/>
    <mergeCell ref="G1624:H1624"/>
    <mergeCell ref="I1624:J1624"/>
    <mergeCell ref="K1624:L1624"/>
    <mergeCell ref="G1631:H1631"/>
    <mergeCell ref="I1631:J1631"/>
    <mergeCell ref="K1631:L1631"/>
    <mergeCell ref="C1631:D1631"/>
    <mergeCell ref="C1625:D1625"/>
    <mergeCell ref="E1625:F1625"/>
    <mergeCell ref="G1625:H1625"/>
    <mergeCell ref="I1625:J1625"/>
    <mergeCell ref="K1625:L1625"/>
    <mergeCell ref="C1626:D1626"/>
    <mergeCell ref="E1626:F1626"/>
    <mergeCell ref="G1626:H1626"/>
    <mergeCell ref="I1626:J1626"/>
    <mergeCell ref="K1626:L1626"/>
  </mergeCells>
  <pageMargins left="0.7" right="0.7" top="0.75" bottom="0.75" header="0.3" footer="0.3"/>
  <pageSetup paperSize="9" orientation="landscape" r:id="rId1"/>
  <ignoredErrors>
    <ignoredError sqref="K201 K242 K299 K318 K560 K5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 MOTOR ZARAGOZA</dc:creator>
  <cp:lastModifiedBy>PAR MOTOR</cp:lastModifiedBy>
  <cp:lastPrinted>2019-03-01T11:13:37Z</cp:lastPrinted>
  <dcterms:created xsi:type="dcterms:W3CDTF">2018-11-29T11:18:16Z</dcterms:created>
  <dcterms:modified xsi:type="dcterms:W3CDTF">2019-12-19T18:58:15Z</dcterms:modified>
</cp:coreProperties>
</file>